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Z:\Accounting Services\Schools Accountancy Team\CFR\2023-24\"/>
    </mc:Choice>
  </mc:AlternateContent>
  <xr:revisionPtr revIDLastSave="0" documentId="8_{BD9985B4-02AC-4ACA-BED2-F5EDBD2176D4}" xr6:coauthVersionLast="47" xr6:coauthVersionMax="47" xr10:uidLastSave="{00000000-0000-0000-0000-000000000000}"/>
  <workbookProtection workbookAlgorithmName="SHA-512" workbookHashValue="zFsH/+3gcBKDQkAUjZzOgdtA6dQFaX3Gt4xURfE/z10iFUhfbpmZZPcaiN5bivBQM0zaIfHR4dNCuA9XUOxxhg==" workbookSaltValue="SjslpNL1FcH4j673GDZl2A==" workbookSpinCount="100000" lockStructure="1"/>
  <bookViews>
    <workbookView xWindow="-28920" yWindow="-120" windowWidth="29040" windowHeight="15840" tabRatio="778" firstSheet="1" activeTab="1" xr2:uid="{9433F059-54BE-43F5-9235-0C4C082CAFE1}"/>
  </bookViews>
  <sheets>
    <sheet name="CFR Report" sheetId="2" state="hidden" r:id="rId1"/>
    <sheet name="School Summary" sheetId="13" r:id="rId2"/>
  </sheets>
  <definedNames>
    <definedName name="_xlnm._FilterDatabase" localSheetId="0" hidden="1">'CFR Report'!$A$3:$KN$106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A107" i="2" l="1"/>
  <c r="KY107" i="2"/>
  <c r="KX107" i="2"/>
  <c r="KW107" i="2"/>
  <c r="KV107" i="2"/>
  <c r="BZ106" i="2"/>
  <c r="BY106" i="2"/>
  <c r="BO106" i="2"/>
  <c r="BL106" i="2"/>
  <c r="BI106" i="2"/>
  <c r="BH106" i="2"/>
  <c r="BG106" i="2"/>
  <c r="BF106" i="2"/>
  <c r="D6" i="13"/>
  <c r="E84" i="13" s="1"/>
  <c r="E85" i="13" l="1"/>
  <c r="JM1" i="2"/>
  <c r="JF1" i="2"/>
  <c r="BA106" i="2"/>
  <c r="BD106" i="2" s="1"/>
  <c r="BS106" i="2"/>
  <c r="JJ1" i="2"/>
  <c r="BJ106" i="2"/>
  <c r="KT107" i="2"/>
  <c r="BP106" i="2"/>
  <c r="KS107" i="2"/>
  <c r="BC106" i="2"/>
  <c r="BM106" i="2"/>
  <c r="JS1" i="2"/>
  <c r="E75" i="13"/>
  <c r="E19" i="13"/>
  <c r="E48" i="13"/>
  <c r="E29" i="13"/>
  <c r="E56" i="13"/>
  <c r="E55" i="13"/>
  <c r="E92" i="13"/>
  <c r="E14" i="13"/>
  <c r="E80" i="13" s="1"/>
  <c r="E47" i="13"/>
  <c r="E15" i="13"/>
  <c r="E103" i="13" s="1"/>
  <c r="E46" i="13"/>
  <c r="E57" i="13"/>
  <c r="E27" i="13"/>
  <c r="E67" i="13"/>
  <c r="E90" i="13"/>
  <c r="E26" i="13"/>
  <c r="E66" i="13"/>
  <c r="E18" i="13"/>
  <c r="E25" i="13"/>
  <c r="E34" i="13"/>
  <c r="E54" i="13"/>
  <c r="E45" i="13"/>
  <c r="E64" i="13"/>
  <c r="E61" i="13"/>
  <c r="E91" i="13"/>
  <c r="D9" i="13"/>
  <c r="E33" i="13"/>
  <c r="E24" i="13"/>
  <c r="E35" i="13"/>
  <c r="E53" i="13"/>
  <c r="E44" i="13"/>
  <c r="E63" i="13"/>
  <c r="E65" i="13"/>
  <c r="E96" i="13"/>
  <c r="E32" i="13"/>
  <c r="E23" i="13"/>
  <c r="E36" i="13"/>
  <c r="E52" i="13"/>
  <c r="E74" i="13"/>
  <c r="E62" i="13"/>
  <c r="E69" i="13"/>
  <c r="E99" i="13"/>
  <c r="E31" i="13"/>
  <c r="E22" i="13"/>
  <c r="E37" i="13"/>
  <c r="E51" i="13"/>
  <c r="E73" i="13"/>
  <c r="E60" i="13"/>
  <c r="E70" i="13"/>
  <c r="E98" i="13"/>
  <c r="E30" i="13"/>
  <c r="E21" i="13"/>
  <c r="E38" i="13"/>
  <c r="E50" i="13"/>
  <c r="E72" i="13"/>
  <c r="E59" i="13"/>
  <c r="E71" i="13"/>
  <c r="E97" i="13"/>
  <c r="D7" i="13"/>
  <c r="E28" i="13"/>
  <c r="E20" i="13"/>
  <c r="E43" i="13"/>
  <c r="E49" i="13"/>
  <c r="E68" i="13"/>
  <c r="E58" i="13"/>
  <c r="BT106" i="2" l="1"/>
  <c r="JG1" i="2"/>
  <c r="BQ106" i="2"/>
  <c r="KU107" i="2"/>
  <c r="JN1" i="2"/>
  <c r="JO1" i="2"/>
  <c r="BB106" i="2"/>
  <c r="BV106" i="2"/>
  <c r="BU106" i="2"/>
  <c r="BW106" i="2"/>
  <c r="KR107" i="2"/>
  <c r="E93" i="13"/>
  <c r="E100" i="13"/>
  <c r="E39" i="13"/>
  <c r="E76" i="13"/>
  <c r="JP1" i="2" l="1"/>
  <c r="E102" i="13"/>
  <c r="E107" i="13" s="1"/>
  <c r="E79" i="13"/>
  <c r="JI1" i="2" l="1"/>
  <c r="JK1" i="2"/>
  <c r="JH1" i="2"/>
  <c r="D10" i="13"/>
  <c r="B4" i="13"/>
  <c r="D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Kirsty Spurgeon</author>
  </authors>
  <commentList>
    <comment ref="E23" authorId="0" shapeId="0" xr:uid="{4CE31AA4-E27C-4781-AD60-F85E004AD40E}">
      <text>
        <r>
          <rPr>
            <b/>
            <sz val="9"/>
            <color indexed="81"/>
            <rFont val="Tahoma"/>
            <family val="2"/>
          </rPr>
          <t>Kirsty Spurgeon:</t>
        </r>
        <r>
          <rPr>
            <sz val="9"/>
            <color indexed="81"/>
            <rFont val="Tahoma"/>
            <family val="2"/>
          </rPr>
          <t xml:space="preserve">
Does not include UIFSM and PE Premium (this is shown under I18D)</t>
        </r>
      </text>
    </comment>
    <comment ref="E30" authorId="0" shapeId="0" xr:uid="{B3734761-0D61-48DF-BC5F-4B160B0A7B7C}">
      <text>
        <r>
          <rPr>
            <b/>
            <sz val="9"/>
            <color indexed="81"/>
            <rFont val="Tahoma"/>
            <family val="2"/>
          </rPr>
          <t>Kirsty Spurgeon:</t>
        </r>
        <r>
          <rPr>
            <sz val="9"/>
            <color indexed="81"/>
            <rFont val="Tahoma"/>
            <family val="2"/>
          </rPr>
          <t xml:space="preserve">
Includes School Fund Surplus</t>
        </r>
      </text>
    </comment>
    <comment ref="E38" authorId="0" shapeId="0" xr:uid="{C9E84C58-7036-4A09-8A87-D28A780F899F}">
      <text>
        <r>
          <rPr>
            <b/>
            <sz val="9"/>
            <color indexed="81"/>
            <rFont val="Tahoma"/>
            <family val="2"/>
          </rPr>
          <t>Kirsty Spurgeon:</t>
        </r>
        <r>
          <rPr>
            <sz val="9"/>
            <color indexed="81"/>
            <rFont val="Tahoma"/>
            <family val="2"/>
          </rPr>
          <t xml:space="preserve">
Includes UIFSM and PE Premium</t>
        </r>
      </text>
    </comment>
    <comment ref="E61" authorId="0" shapeId="0" xr:uid="{532BD024-5AF2-4528-A4D7-700710D55383}">
      <text>
        <r>
          <rPr>
            <b/>
            <sz val="9"/>
            <color indexed="81"/>
            <rFont val="Tahoma"/>
            <family val="2"/>
          </rPr>
          <t>Kirsty Spurgeon:</t>
        </r>
        <r>
          <rPr>
            <sz val="9"/>
            <color indexed="81"/>
            <rFont val="Tahoma"/>
            <family val="2"/>
          </rPr>
          <t xml:space="preserve">
Includes School Fund Deficit</t>
        </r>
      </text>
    </comment>
    <comment ref="D71" authorId="0" shapeId="0" xr:uid="{04D59D6C-69DC-4339-9E0B-8E22B0065185}">
      <text>
        <r>
          <rPr>
            <b/>
            <sz val="9"/>
            <color indexed="81"/>
            <rFont val="Tahoma"/>
            <family val="2"/>
          </rPr>
          <t>From 2018 to 2019 we are asking for payments from the school to the local authority for the cost of a Private Finance Initiative contract to be entered separately as E28b. The purpose of this is to collect data on the cost of PFI to individual maintained schools, in order to inform consideration of how PFI costs can best be funded through the national funding formula in future. We already collect this data from academies but not maintained schools.
These payments are likely to include the whole of any PFI factor that the school receives through the local authority’s funding formula, but in many cases will also include a further contribution from the school’s delegated budget.
Schools that are not part of a PFI contract will not have anything to enter in this line.</t>
        </r>
        <r>
          <rPr>
            <sz val="9"/>
            <color indexed="81"/>
            <rFont val="Tahoma"/>
            <family val="2"/>
          </rPr>
          <t xml:space="preserve">
</t>
        </r>
      </text>
    </comment>
  </commentList>
</comments>
</file>

<file path=xl/sharedStrings.xml><?xml version="1.0" encoding="utf-8"?>
<sst xmlns="http://schemas.openxmlformats.org/spreadsheetml/2006/main" count="2441" uniqueCount="988">
  <si>
    <t>CI01</t>
  </si>
  <si>
    <t>CI03</t>
  </si>
  <si>
    <t>CE02</t>
  </si>
  <si>
    <t>CE03</t>
  </si>
  <si>
    <t>CE04</t>
  </si>
  <si>
    <t>School Fund</t>
  </si>
  <si>
    <t>Brought Forward / Carry forward</t>
  </si>
  <si>
    <t>FUNDING</t>
  </si>
  <si>
    <t>INCOME REVISED FIGURES</t>
  </si>
  <si>
    <t>Revenue Revised Figures</t>
  </si>
  <si>
    <t>I99 + E99</t>
  </si>
  <si>
    <t>Negative figures</t>
  </si>
  <si>
    <t>Positive figures</t>
  </si>
  <si>
    <t>Revised I12</t>
  </si>
  <si>
    <t>RevisedE19</t>
  </si>
  <si>
    <t>DIFFERENCES</t>
  </si>
  <si>
    <t>CHECK</t>
  </si>
  <si>
    <t>I01</t>
  </si>
  <si>
    <t>I02</t>
  </si>
  <si>
    <t>I03</t>
  </si>
  <si>
    <t>I04</t>
  </si>
  <si>
    <t>I05</t>
  </si>
  <si>
    <t>I06</t>
  </si>
  <si>
    <t>I07</t>
  </si>
  <si>
    <t>I08 A</t>
  </si>
  <si>
    <t>I08 B</t>
  </si>
  <si>
    <t>I09</t>
  </si>
  <si>
    <t>I10</t>
  </si>
  <si>
    <t>I11</t>
  </si>
  <si>
    <t>I12</t>
  </si>
  <si>
    <t>I13</t>
  </si>
  <si>
    <t>I14</t>
  </si>
  <si>
    <t>I15</t>
  </si>
  <si>
    <t>I16</t>
  </si>
  <si>
    <t>I17</t>
  </si>
  <si>
    <t>I18 A</t>
  </si>
  <si>
    <t>I18 B</t>
  </si>
  <si>
    <t>I18 C</t>
  </si>
  <si>
    <t>I18 D</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</si>
  <si>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</si>
  <si>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</si>
  <si>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</si>
  <si>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</si>
  <si>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</si>
  <si>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</si>
  <si>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</si>
  <si>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</si>
  <si>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</si>
  <si>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</si>
  <si>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</si>
  <si>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</si>
  <si>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</si>
  <si>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</si>
  <si>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</si>
  <si>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</si>
  <si>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</si>
  <si>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</si>
  <si>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</si>
  <si>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</si>
  <si>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</si>
  <si>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</si>
  <si>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</si>
  <si>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</si>
  <si>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</si>
  <si>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</si>
  <si>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</si>
  <si>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</si>
  <si>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</si>
  <si>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</si>
  <si>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</si>
  <si>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</si>
  <si>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School Details</t>
  </si>
  <si>
    <t>Opening Balances</t>
  </si>
  <si>
    <t>Income Fields</t>
  </si>
  <si>
    <t>Expenditure Fields</t>
  </si>
  <si>
    <t>Capital Income</t>
  </si>
  <si>
    <t>Capital Expenditure</t>
  </si>
  <si>
    <t>Closing Balances</t>
  </si>
  <si>
    <t>Notepad Details</t>
  </si>
  <si>
    <t>EE</t>
  </si>
  <si>
    <t>Total</t>
  </si>
  <si>
    <t>COST_CENTRE</t>
  </si>
  <si>
    <t>I08</t>
  </si>
  <si>
    <t>I99</t>
  </si>
  <si>
    <t>E99</t>
  </si>
  <si>
    <t>CFR Report Total</t>
  </si>
  <si>
    <t>Capital Total</t>
  </si>
  <si>
    <t>LM Controll Total</t>
  </si>
  <si>
    <t>Difference</t>
  </si>
  <si>
    <t>C8001</t>
  </si>
  <si>
    <t>C8002</t>
  </si>
  <si>
    <t>C1001</t>
  </si>
  <si>
    <t>CI6001</t>
  </si>
  <si>
    <t>C3001</t>
  </si>
  <si>
    <t>C6002</t>
  </si>
  <si>
    <t>C3002</t>
  </si>
  <si>
    <t>C6003</t>
  </si>
  <si>
    <t>Captial Total</t>
  </si>
  <si>
    <t>(surplus) / Deficit</t>
  </si>
  <si>
    <t>Surplus</t>
  </si>
  <si>
    <t>Deficit</t>
  </si>
  <si>
    <t>SF Surplus (I12 + Surplus)</t>
  </si>
  <si>
    <t>SF deficit (E19 + Deficit)</t>
  </si>
  <si>
    <t>School Reserves - subjective 39221</t>
  </si>
  <si>
    <t>subjective 71285</t>
  </si>
  <si>
    <t>Wills differences</t>
  </si>
  <si>
    <t>code</t>
  </si>
  <si>
    <t>2022-23 REV CFWD</t>
  </si>
  <si>
    <t>REV CFWD 23-24</t>
  </si>
  <si>
    <t>2022-23 CAP BUD</t>
  </si>
  <si>
    <t>CAP CFWD 23-24</t>
  </si>
  <si>
    <t>I01 
Delegated Budget</t>
  </si>
  <si>
    <t>I02
6th Form</t>
  </si>
  <si>
    <t>I01 (stays on I01)
Early Years</t>
  </si>
  <si>
    <t>I01  (stays on I01)
G0280
TEACHER PAY GRANT (TPG/TPAG/TPECG)</t>
  </si>
  <si>
    <t>I01 (move to I03) 
TPAG for Spec and PRU</t>
  </si>
  <si>
    <t>From I06 to I18 B
COVID Claim</t>
  </si>
  <si>
    <t>I06 (Stays on I06) 
Homes for Ukraine Scheme</t>
  </si>
  <si>
    <t>from I06 to I18 D
PE PREMIUM</t>
  </si>
  <si>
    <t xml:space="preserve">from I06 to I18 D 
UIFSM </t>
  </si>
  <si>
    <t xml:space="preserve"> I01 (move to I03) 
EY High Needs Top UP</t>
  </si>
  <si>
    <t>I01 (move to I03) High Needs Top UP</t>
  </si>
  <si>
    <t>I01 FIGURE</t>
  </si>
  <si>
    <t>Delegated Budget</t>
  </si>
  <si>
    <t xml:space="preserve">High Needs </t>
  </si>
  <si>
    <t>Less EY High Needs 
(1)</t>
  </si>
  <si>
    <t xml:space="preserve">Less High Needs
(2) </t>
  </si>
  <si>
    <t>Less TPAG for Spec and PRU 
(3)</t>
  </si>
  <si>
    <t>Less SMHLT grant
(4)</t>
  </si>
  <si>
    <t>REVISED I01</t>
  </si>
  <si>
    <t>I02 
Sixth Form Funding</t>
  </si>
  <si>
    <t>16-19 bursary / Post 16 high needs</t>
  </si>
  <si>
    <t>Revised I02</t>
  </si>
  <si>
    <t>I03 Figure</t>
  </si>
  <si>
    <t>EY HNF + HNF
(1 + 2)</t>
  </si>
  <si>
    <t>TPAG for Spec and PRU 
(3)</t>
  </si>
  <si>
    <t>Revised I03</t>
  </si>
  <si>
    <t>Revised I04</t>
  </si>
  <si>
    <t>Revised I05</t>
  </si>
  <si>
    <t>I06 Figure</t>
  </si>
  <si>
    <t>SMHLT grant
(4)</t>
  </si>
  <si>
    <t>Less PE Premium (5)</t>
  </si>
  <si>
    <t>Less UIFSM 
(6)</t>
  </si>
  <si>
    <t>Revised I06</t>
  </si>
  <si>
    <t>Revised I07</t>
  </si>
  <si>
    <t>Revised I08 A</t>
  </si>
  <si>
    <t>Revised I08 B</t>
  </si>
  <si>
    <t>Revised I09</t>
  </si>
  <si>
    <t>Revised I10</t>
  </si>
  <si>
    <t>Revised I11</t>
  </si>
  <si>
    <t xml:space="preserve">Revised I12 (Includes SF Surplus) </t>
  </si>
  <si>
    <t>Revised I13</t>
  </si>
  <si>
    <t xml:space="preserve">I14 </t>
  </si>
  <si>
    <t>I18B</t>
  </si>
  <si>
    <t>I18 D 
(5 + 6)</t>
  </si>
  <si>
    <t xml:space="preserve">E19 (add SF Deficit) </t>
  </si>
  <si>
    <t>Cost Centre</t>
  </si>
  <si>
    <t>School Number</t>
  </si>
  <si>
    <t>School Name</t>
  </si>
  <si>
    <t>Contact Name</t>
  </si>
  <si>
    <t>Contact Email</t>
  </si>
  <si>
    <t>Contact Phone</t>
  </si>
  <si>
    <r>
      <rPr>
        <b/>
        <sz val="10"/>
        <color theme="0" tint="-0.249977111117893"/>
        <rFont val="Arial"/>
        <family val="2"/>
      </rPr>
      <t>x</t>
    </r>
    <r>
      <rPr>
        <b/>
        <sz val="10"/>
        <color indexed="9"/>
        <rFont val="Arial"/>
        <family val="2"/>
      </rPr>
      <t>Federated
Flag
(Yes/No)</t>
    </r>
  </si>
  <si>
    <t>FederationEstab1</t>
  </si>
  <si>
    <t>FederationEstab2</t>
  </si>
  <si>
    <t>FederationEstab3</t>
  </si>
  <si>
    <t>FederationEstab4</t>
  </si>
  <si>
    <t>FederationEstab5</t>
  </si>
  <si>
    <t>FederationEstab6</t>
  </si>
  <si>
    <t>FederationEstab7</t>
  </si>
  <si>
    <t>FederationEstab8</t>
  </si>
  <si>
    <t>FederationEstab9</t>
  </si>
  <si>
    <t>FederationEstab10</t>
  </si>
  <si>
    <t>Data Preparation
(Y/N)</t>
  </si>
  <si>
    <t>Data Version
(Final/
Preliminary)</t>
  </si>
  <si>
    <t>Complete
(Y/N)</t>
  </si>
  <si>
    <r>
      <rPr>
        <b/>
        <sz val="10"/>
        <color theme="0" tint="-0.249977111117893"/>
        <rFont val="Arial"/>
        <family val="2"/>
      </rPr>
      <t>x</t>
    </r>
    <r>
      <rPr>
        <b/>
        <sz val="10"/>
        <color indexed="9"/>
        <rFont val="Arial"/>
        <family val="2"/>
      </rPr>
      <t>Cash or Accruals</t>
    </r>
  </si>
  <si>
    <t>Rates Exempt
(Y/N)</t>
  </si>
  <si>
    <t>Insurance
(Y/N)</t>
  </si>
  <si>
    <t>OB01</t>
  </si>
  <si>
    <t>OB02</t>
  </si>
  <si>
    <t>OB03</t>
  </si>
  <si>
    <t>I08a</t>
  </si>
  <si>
    <t>I08b</t>
  </si>
  <si>
    <t>I18a</t>
  </si>
  <si>
    <t>I18b</t>
  </si>
  <si>
    <t>I18c</t>
  </si>
  <si>
    <t>I18d</t>
  </si>
  <si>
    <t>E28a</t>
  </si>
  <si>
    <t>E28b</t>
  </si>
  <si>
    <t>CI04</t>
  </si>
  <si>
    <t>De Minimis</t>
  </si>
  <si>
    <t>CE01</t>
  </si>
  <si>
    <t>B01</t>
  </si>
  <si>
    <t>B02</t>
  </si>
  <si>
    <t>B03</t>
  </si>
  <si>
    <t>B05</t>
  </si>
  <si>
    <t>B06</t>
  </si>
  <si>
    <t>B07</t>
  </si>
  <si>
    <t>RETURNED ?</t>
  </si>
  <si>
    <t>Rev OB</t>
  </si>
  <si>
    <t>Income</t>
  </si>
  <si>
    <t>Expenditure</t>
  </si>
  <si>
    <t>Rev Closing Balance</t>
  </si>
  <si>
    <t>Closing Balance MQ</t>
  </si>
  <si>
    <t>Cap OB</t>
  </si>
  <si>
    <t>Cap Incopme</t>
  </si>
  <si>
    <t>Cap Expenditure</t>
  </si>
  <si>
    <t>Cap closing Balance</t>
  </si>
  <si>
    <t>MQ Capital Balance</t>
  </si>
  <si>
    <t>LM TOTAL</t>
  </si>
  <si>
    <t>Academy</t>
  </si>
  <si>
    <t>Federation</t>
  </si>
  <si>
    <t>Supplier Number</t>
  </si>
  <si>
    <t>Academy Conversion Date 23-24</t>
  </si>
  <si>
    <t>Converted</t>
  </si>
  <si>
    <t>Total ISB (As per APT Submission)</t>
  </si>
  <si>
    <t>SCHOOLS BLOCK</t>
  </si>
  <si>
    <t>HIGH NEEDS</t>
  </si>
  <si>
    <t>6th FORM</t>
  </si>
  <si>
    <t>003-Classroom Support</t>
  </si>
  <si>
    <t>016-Ancillary Classroom Help (Special Unit)</t>
  </si>
  <si>
    <t>148-General Assistant</t>
  </si>
  <si>
    <t>254-Nursery Assistant</t>
  </si>
  <si>
    <t>181 - Instructor</t>
  </si>
  <si>
    <t>025 - Activities worker</t>
  </si>
  <si>
    <t>342 - Sports centre Manager</t>
  </si>
  <si>
    <t>221 - Librarian</t>
  </si>
  <si>
    <t>EE011</t>
  </si>
  <si>
    <t>Benhall St Mary's Church of England Voluntary Controlled Primary School</t>
  </si>
  <si>
    <t>Mrs Mayleen Atima</t>
  </si>
  <si>
    <t>admin@benhall.suffolk.sch.uk</t>
  </si>
  <si>
    <t>01728602407</t>
  </si>
  <si>
    <t>No</t>
  </si>
  <si>
    <t>Y</t>
  </si>
  <si>
    <t>Final</t>
  </si>
  <si>
    <t>N</t>
  </si>
  <si>
    <t>Accruals</t>
  </si>
  <si>
    <t>ACADEMY</t>
  </si>
  <si>
    <t>Benhall St Mary's C of E VCP School</t>
  </si>
  <si>
    <t>70849/1</t>
  </si>
  <si>
    <t>01.09.23</t>
  </si>
  <si>
    <t>EE012</t>
  </si>
  <si>
    <t>Blundeston Church of England Voluntary Controlled Primary School</t>
  </si>
  <si>
    <t>Mr Chris Edwards</t>
  </si>
  <si>
    <t xml:space="preserve">admin@blundeston.suffolk.sch.uk </t>
  </si>
  <si>
    <t>01502730488</t>
  </si>
  <si>
    <t>Blundeston C of E VCP School</t>
  </si>
  <si>
    <t>36875/1</t>
  </si>
  <si>
    <t>EE017</t>
  </si>
  <si>
    <t>St Botolph's Church of England Voluntary Controlled Primary School</t>
  </si>
  <si>
    <t>Mr Mark Cobbold</t>
  </si>
  <si>
    <t>admin@st-botolphs.suffolk.sch.uk</t>
  </si>
  <si>
    <t>01379890181</t>
  </si>
  <si>
    <t>St Botolph's CEVCP School</t>
  </si>
  <si>
    <t>36877/1</t>
  </si>
  <si>
    <t>EE019</t>
  </si>
  <si>
    <t>Carlton Colville Primary School</t>
  </si>
  <si>
    <t>Mr Benjamin Axon</t>
  </si>
  <si>
    <t xml:space="preserve">office@carltoncolvilleprimary.co.uk </t>
  </si>
  <si>
    <t>01502572682</t>
  </si>
  <si>
    <t>3200/1</t>
  </si>
  <si>
    <t>EE022</t>
  </si>
  <si>
    <t>Corton Church of England Voluntary Aided Primary School</t>
  </si>
  <si>
    <t>Mrs Nicola Rowland</t>
  </si>
  <si>
    <t>office@corton.suffolk.sch.uk</t>
  </si>
  <si>
    <t>01502730596</t>
  </si>
  <si>
    <t>Corton CEVCP School</t>
  </si>
  <si>
    <t>48699/1</t>
  </si>
  <si>
    <t>EE025</t>
  </si>
  <si>
    <t>Sir Robert Hitcham Church of England Voluntary Aided School</t>
  </si>
  <si>
    <t>Mrs Victoria Gascoyne-Cecil</t>
  </si>
  <si>
    <t>admin@sirroberthitcham.suffolk.sch.uk</t>
  </si>
  <si>
    <t>01728860201</t>
  </si>
  <si>
    <t>Email sent to Diocese 04/06/24 - deadline 28/6/24</t>
  </si>
  <si>
    <t>RETURNED</t>
  </si>
  <si>
    <t>Sir Robert Hitcham's CEVAP School, Debenham</t>
  </si>
  <si>
    <t>3311/1</t>
  </si>
  <si>
    <t>EE029</t>
  </si>
  <si>
    <t>Earl Soham Community Primary School</t>
  </si>
  <si>
    <t>Mrs Jen Carlyle</t>
  </si>
  <si>
    <t>ad.earlsoham.p@talk21.com</t>
  </si>
  <si>
    <t>01728685359</t>
  </si>
  <si>
    <t>83037/1</t>
  </si>
  <si>
    <t>EE035</t>
  </si>
  <si>
    <t>Framlingham Sir Robert Hitcham's Church of England Voluntary Aided Primary School</t>
  </si>
  <si>
    <t>Mrs Lora Cann</t>
  </si>
  <si>
    <t>h.simpson@hitchams.suffolk.sch.uk</t>
  </si>
  <si>
    <t>01728723354</t>
  </si>
  <si>
    <t>Sir Robert Hitcham's CEVAP School, Framlingham</t>
  </si>
  <si>
    <t>3310/1</t>
  </si>
  <si>
    <t>EE050</t>
  </si>
  <si>
    <t>Kelsale Church of England Voluntary Controlled Primary School</t>
  </si>
  <si>
    <t>Mrs Clare Wells</t>
  </si>
  <si>
    <t xml:space="preserve">admin@kelsale.suffolk.sch.uk </t>
  </si>
  <si>
    <t>01728602297</t>
  </si>
  <si>
    <t>Kelsale CEVCP School</t>
  </si>
  <si>
    <t>36879/1</t>
  </si>
  <si>
    <t>EE075</t>
  </si>
  <si>
    <t>Oulton Broad Primary School</t>
  </si>
  <si>
    <t>Mr Jamie White</t>
  </si>
  <si>
    <t>ad.oultonbroad.p@talk21.com</t>
  </si>
  <si>
    <t>01502565930</t>
  </si>
  <si>
    <t>3288/1</t>
  </si>
  <si>
    <t>EE101</t>
  </si>
  <si>
    <t>Stonham Aspal Church of England Voluntary Aided Primary School</t>
  </si>
  <si>
    <t>Mr Ben Hemmings</t>
  </si>
  <si>
    <t>admin@stonhamaspal.suffolk.sch.uk</t>
  </si>
  <si>
    <t>01449711346</t>
  </si>
  <si>
    <t>Stonham Aspal CEVAP School</t>
  </si>
  <si>
    <t>48705/1</t>
  </si>
  <si>
    <t>EE112</t>
  </si>
  <si>
    <t>Wilby Church of England Primary School</t>
  </si>
  <si>
    <t>Mrs Roisin Wiseman</t>
  </si>
  <si>
    <t xml:space="preserve">admin@wilby.suffolk.sch.uk </t>
  </si>
  <si>
    <t>01379384708</t>
  </si>
  <si>
    <t>Wilby CEVCP School</t>
  </si>
  <si>
    <t>36881/1</t>
  </si>
  <si>
    <t>01.12.23</t>
  </si>
  <si>
    <t>EE113</t>
  </si>
  <si>
    <t>Worlingham Church of England Voluntary Controlled Primary School</t>
  </si>
  <si>
    <t>Mrs Holly Marchand</t>
  </si>
  <si>
    <t>office@wcevcps.org</t>
  </si>
  <si>
    <t>01502712375</t>
  </si>
  <si>
    <t>Worlingham CEVCP School</t>
  </si>
  <si>
    <t>94120/1</t>
  </si>
  <si>
    <t>EE114</t>
  </si>
  <si>
    <t>Worlingworth Church of England Voluntary Controlled Primary School</t>
  </si>
  <si>
    <t xml:space="preserve"> Victoria Gascoyne-Cecil</t>
  </si>
  <si>
    <t>admin@worlingworth.suffolk.sch.uk</t>
  </si>
  <si>
    <t>01728628397</t>
  </si>
  <si>
    <t>Worlingworth CEVCP School</t>
  </si>
  <si>
    <t>83043/1</t>
  </si>
  <si>
    <t>EE187</t>
  </si>
  <si>
    <t>Horizon School</t>
  </si>
  <si>
    <t>Ms Diane Chester</t>
  </si>
  <si>
    <t>keeley.smart@horizonschool.org.uk</t>
  </si>
  <si>
    <t>01502539755</t>
  </si>
  <si>
    <t>195871/1</t>
  </si>
  <si>
    <t>EE202</t>
  </si>
  <si>
    <t>Bawdsey Church of England Voluntary Controlled Primary School</t>
  </si>
  <si>
    <t>Mrs Katherine Butler</t>
  </si>
  <si>
    <t>ad.bawdsey.p@talk21.com</t>
  </si>
  <si>
    <t>01394411365</t>
  </si>
  <si>
    <t xml:space="preserve">Bawdsey CEVCP School </t>
  </si>
  <si>
    <t>83045/1</t>
  </si>
  <si>
    <t>EE203</t>
  </si>
  <si>
    <t>Bentley Church of England Voluntary Controlled Primary School</t>
  </si>
  <si>
    <t>Mrs Joanne Austin</t>
  </si>
  <si>
    <t>admin@bentley.suffolk.sch.uk</t>
  </si>
  <si>
    <t>01473310253</t>
  </si>
  <si>
    <t>Bentley CEVCP School</t>
  </si>
  <si>
    <t>94125/1</t>
  </si>
  <si>
    <t>EE205</t>
  </si>
  <si>
    <t>Bildeston Primary School</t>
  </si>
  <si>
    <t>Mrs Julia Shaw</t>
  </si>
  <si>
    <t>office@bildeston.suffolk.sch.uk</t>
  </si>
  <si>
    <t>01449740269</t>
  </si>
  <si>
    <t>Yes</t>
  </si>
  <si>
    <t>Bildeston &amp; Whatfield Banker Sch</t>
  </si>
  <si>
    <t>94126/1</t>
  </si>
  <si>
    <t>EE206</t>
  </si>
  <si>
    <t>Bramford Church of England Voluntary Controlled Primary School</t>
  </si>
  <si>
    <t>Mrs Emma Burgess</t>
  </si>
  <si>
    <t>office@bramfordprimary.net</t>
  </si>
  <si>
    <t>01473741598</t>
  </si>
  <si>
    <t>Bramford CEVCP School</t>
  </si>
  <si>
    <t>3190/1</t>
  </si>
  <si>
    <t>EE211</t>
  </si>
  <si>
    <t>Bucklesham Primary School</t>
  </si>
  <si>
    <t>Miss Rachael Rudge</t>
  </si>
  <si>
    <t>admin@bucklesham.suffolk.sch.uk</t>
  </si>
  <si>
    <t>01473659389</t>
  </si>
  <si>
    <t>48706/1</t>
  </si>
  <si>
    <t>EE216</t>
  </si>
  <si>
    <t>Capel St Mary Church of England Voluntary Controlled Primary School</t>
  </si>
  <si>
    <t>Mr Sean Cornish</t>
  </si>
  <si>
    <t>admin@capel-st-mary.suffolk.sch.uk</t>
  </si>
  <si>
    <t>01473310386</t>
  </si>
  <si>
    <t>Capel St Mary CEVCP School</t>
  </si>
  <si>
    <t>3199/1</t>
  </si>
  <si>
    <t>EE220</t>
  </si>
  <si>
    <t>Copdock Primary School</t>
  </si>
  <si>
    <t>admin@copdock.suffolk.sch.uk</t>
  </si>
  <si>
    <t>01473730337</t>
  </si>
  <si>
    <t>48708/1</t>
  </si>
  <si>
    <t>EE223</t>
  </si>
  <si>
    <t>East Bergholt Church of England Voluntary Controlled Primary School</t>
  </si>
  <si>
    <t>Mrs Clare Sampson</t>
  </si>
  <si>
    <t>admin@eastbergholt-pri.suffolk.sch.uk</t>
  </si>
  <si>
    <t>01206298202</t>
  </si>
  <si>
    <t>East Bergholt CEVCP School</t>
  </si>
  <si>
    <t>36883/1</t>
  </si>
  <si>
    <t>EE229</t>
  </si>
  <si>
    <t>Colneis Junior School</t>
  </si>
  <si>
    <t>Mr Mark Girling</t>
  </si>
  <si>
    <t>SBM@fairfieldandcolneis.co.uk</t>
  </si>
  <si>
    <t>01394284052</t>
  </si>
  <si>
    <t>3214/1</t>
  </si>
  <si>
    <t>EE230</t>
  </si>
  <si>
    <t>Fairfield Infant School</t>
  </si>
  <si>
    <t>Fairfieldoffice@fairfieldandcolneis.co.uk</t>
  </si>
  <si>
    <t>01394283206</t>
  </si>
  <si>
    <t>60241/1</t>
  </si>
  <si>
    <t>EE232</t>
  </si>
  <si>
    <t>Kingsfleet Primary School</t>
  </si>
  <si>
    <t>Mrs Kyrsty Beattie</t>
  </si>
  <si>
    <t>admin@kingsfleet.suffolk.sch.uk</t>
  </si>
  <si>
    <t>01394277897</t>
  </si>
  <si>
    <t>3270/1</t>
  </si>
  <si>
    <t>EE237</t>
  </si>
  <si>
    <t>Grundisburgh Primary School</t>
  </si>
  <si>
    <t>Mr Adam Wilson</t>
  </si>
  <si>
    <t xml:space="preserve">admin@grundisburgh.suffolk.sch.uk </t>
  </si>
  <si>
    <t>01473735281</t>
  </si>
  <si>
    <t>36887/1</t>
  </si>
  <si>
    <t>EE238</t>
  </si>
  <si>
    <t>Beaumont Community Primary School</t>
  </si>
  <si>
    <t>beaumontcpschool@hotmail.com</t>
  </si>
  <si>
    <t>01473825120</t>
  </si>
  <si>
    <t>88603/1</t>
  </si>
  <si>
    <t>EE239</t>
  </si>
  <si>
    <t>Hadleigh Community Primary School</t>
  </si>
  <si>
    <t>Mr Gary Pilkington</t>
  </si>
  <si>
    <t>bursar@hadleigh-pri.suffolk.sch.uk</t>
  </si>
  <si>
    <t>01473822161</t>
  </si>
  <si>
    <t>3245/1</t>
  </si>
  <si>
    <t>EE245</t>
  </si>
  <si>
    <t>Holbrook Primary School</t>
  </si>
  <si>
    <t>Mr Chris Perry</t>
  </si>
  <si>
    <t>c.hetherington@holbrookpri.org</t>
  </si>
  <si>
    <t>01473328225</t>
  </si>
  <si>
    <t>60243/1</t>
  </si>
  <si>
    <t>EE246</t>
  </si>
  <si>
    <t>Hollesley Primary School</t>
  </si>
  <si>
    <t>Mrs Sarah Wood</t>
  </si>
  <si>
    <t>admin@hollesley.suffolk.sch.uk</t>
  </si>
  <si>
    <t>01394411616</t>
  </si>
  <si>
    <t>36888/1</t>
  </si>
  <si>
    <t>EE258</t>
  </si>
  <si>
    <t>Clifford Road Primary School &amp; Nursery</t>
  </si>
  <si>
    <t>Mr Stephen Wood</t>
  </si>
  <si>
    <t>head@cliffordroad.suffolk.sch.uk</t>
  </si>
  <si>
    <t>01473251605</t>
  </si>
  <si>
    <t>Clifford Road Primary School</t>
  </si>
  <si>
    <t>3212/1</t>
  </si>
  <si>
    <t>EE259</t>
  </si>
  <si>
    <t>Dale Hall Community Primary School</t>
  </si>
  <si>
    <t>Mrs Joanne Dedicoat</t>
  </si>
  <si>
    <t>gill.durrant@dalehall.suffolk.sch.uk</t>
  </si>
  <si>
    <t>01473251651</t>
  </si>
  <si>
    <t>3221/1</t>
  </si>
  <si>
    <t>EE266</t>
  </si>
  <si>
    <t>Highfield Nursery School</t>
  </si>
  <si>
    <t>Mrs Ruth Coleman</t>
  </si>
  <si>
    <t xml:space="preserve">admin@highfield.suffolk.sch.uk </t>
  </si>
  <si>
    <t>01473742534</t>
  </si>
  <si>
    <t>EE273</t>
  </si>
  <si>
    <t>Ravenswood Community Primary School</t>
  </si>
  <si>
    <t>Mrs Helen Kent</t>
  </si>
  <si>
    <t>admin@ravenswood.suffolk.sch.uk</t>
  </si>
  <si>
    <t>01473728565</t>
  </si>
  <si>
    <t>Ravenswood Primary School</t>
  </si>
  <si>
    <t>36892/1</t>
  </si>
  <si>
    <t>EE275</t>
  </si>
  <si>
    <t>Ranelagh Primary School</t>
  </si>
  <si>
    <t>Mrs Nicola Ling</t>
  </si>
  <si>
    <t>admin@ranelagh.suffolk.sch.uk</t>
  </si>
  <si>
    <t>01473251608</t>
  </si>
  <si>
    <t>60248/1</t>
  </si>
  <si>
    <t>EE281</t>
  </si>
  <si>
    <t>EE284</t>
  </si>
  <si>
    <t>St John's Church of England Voluntary Aided Primary School, Ipswich</t>
  </si>
  <si>
    <t>Mrs Janita Betts</t>
  </si>
  <si>
    <t>office@st-johns.suffolk.sch.uk</t>
  </si>
  <si>
    <t>01473727554</t>
  </si>
  <si>
    <t>St John's CEVAP School</t>
  </si>
  <si>
    <t>3320/1</t>
  </si>
  <si>
    <t>EE285</t>
  </si>
  <si>
    <t>St Margaret's Church of England Voluntary Aided Primary School, Ipswich</t>
  </si>
  <si>
    <t>Revd Jo Gunn</t>
  </si>
  <si>
    <t>admin@stmargaretsipswich.org</t>
  </si>
  <si>
    <t>01473251613</t>
  </si>
  <si>
    <t>St Margaret's CEVAP School, Ipswich</t>
  </si>
  <si>
    <t>3323/1</t>
  </si>
  <si>
    <t>EE287</t>
  </si>
  <si>
    <t>St Mark's Catholic Primary School, Ipswich</t>
  </si>
  <si>
    <t>Dr Michael Keller</t>
  </si>
  <si>
    <t>admin@st-marks.suffolk.sch.uk</t>
  </si>
  <si>
    <t>01473601748</t>
  </si>
  <si>
    <t>St Mark's Catholic Primary School</t>
  </si>
  <si>
    <t>3325/1</t>
  </si>
  <si>
    <t>EE307</t>
  </si>
  <si>
    <t>Cedarwood Primary School</t>
  </si>
  <si>
    <t>Mrs Tina Shute</t>
  </si>
  <si>
    <t>admin@cedarwoodprimary.org.uk</t>
  </si>
  <si>
    <t>01473612981</t>
  </si>
  <si>
    <t>Cedarwood Community Primary School</t>
  </si>
  <si>
    <t>64935/1</t>
  </si>
  <si>
    <t>EE309</t>
  </si>
  <si>
    <t>Heath Primary School, Kesgrave</t>
  </si>
  <si>
    <t>Mr David Whatley</t>
  </si>
  <si>
    <t>hthorpe@heathkesgrave.suffolk.sch.uk</t>
  </si>
  <si>
    <t>01473622806</t>
  </si>
  <si>
    <t>Heath Primary School</t>
  </si>
  <si>
    <t>3255/1</t>
  </si>
  <si>
    <t>EE310</t>
  </si>
  <si>
    <t>Bealings School</t>
  </si>
  <si>
    <t>Headteacher Rebecca Leek</t>
  </si>
  <si>
    <t>bealings_school@yahoo.co.uk</t>
  </si>
  <si>
    <t>01473622376</t>
  </si>
  <si>
    <t>94134/1</t>
  </si>
  <si>
    <t>EE311</t>
  </si>
  <si>
    <t>Birchwood Primary School</t>
  </si>
  <si>
    <t>Mrs Philippa Wake</t>
  </si>
  <si>
    <t>admin@birchwood.suffolk.sch.uk</t>
  </si>
  <si>
    <t>01473610701</t>
  </si>
  <si>
    <t>3187/1</t>
  </si>
  <si>
    <t>EE313</t>
  </si>
  <si>
    <t>Gorseland Primary School</t>
  </si>
  <si>
    <t>Mrs Maria Parsons</t>
  </si>
  <si>
    <t>slowe@gorseland.net</t>
  </si>
  <si>
    <t>01473623790</t>
  </si>
  <si>
    <t>3238/1</t>
  </si>
  <si>
    <t>EE314</t>
  </si>
  <si>
    <t>Melton Primary School</t>
  </si>
  <si>
    <t>Mrs Caroline Richardson</t>
  </si>
  <si>
    <t>admin@melton.suffolk.sch.uk</t>
  </si>
  <si>
    <t>01394382506</t>
  </si>
  <si>
    <t>36898/1</t>
  </si>
  <si>
    <t>EE317</t>
  </si>
  <si>
    <t>Orford Church of England Primary School and Nursery</t>
  </si>
  <si>
    <t>Miss Gemma Cannon</t>
  </si>
  <si>
    <t>ad.orford.p@talk21.com</t>
  </si>
  <si>
    <t>01394450281</t>
  </si>
  <si>
    <t>Orford CEVAP School</t>
  </si>
  <si>
    <t>94136/1</t>
  </si>
  <si>
    <t>EE318</t>
  </si>
  <si>
    <t>Otley Primary School</t>
  </si>
  <si>
    <t>Mrs Michaela Harris</t>
  </si>
  <si>
    <t>head@owfed.co.uk</t>
  </si>
  <si>
    <t>'01473890302</t>
  </si>
  <si>
    <t>EE324</t>
  </si>
  <si>
    <t>Somersham Primary School</t>
  </si>
  <si>
    <t>office@somershamprimary.net</t>
  </si>
  <si>
    <t>01473831251</t>
  </si>
  <si>
    <t>94137/1</t>
  </si>
  <si>
    <t>EE327</t>
  </si>
  <si>
    <t>Stratford St Mary Primary School</t>
  </si>
  <si>
    <t>Mrs Karen Bilner</t>
  </si>
  <si>
    <t>office@stratfordstmary.suffolk.sch.uk</t>
  </si>
  <si>
    <t>01206323236</t>
  </si>
  <si>
    <t>94138/1</t>
  </si>
  <si>
    <t>EE331</t>
  </si>
  <si>
    <t>Tattingstone Church of England Voluntary Controlled Primary School</t>
  </si>
  <si>
    <t>Mrs Beverley Derrett</t>
  </si>
  <si>
    <t>admin@tattingstone.suffolk.sch.uk</t>
  </si>
  <si>
    <t>01473328488</t>
  </si>
  <si>
    <t>Tattingstone CEVCP School</t>
  </si>
  <si>
    <t>83049/1</t>
  </si>
  <si>
    <t>EE332</t>
  </si>
  <si>
    <t>Trimley St Martin Primary School</t>
  </si>
  <si>
    <t>Mrs Samantha Ross</t>
  </si>
  <si>
    <t>ad.trimleystmartin.p@talk21.com</t>
  </si>
  <si>
    <t>01394448313</t>
  </si>
  <si>
    <t>3346/1</t>
  </si>
  <si>
    <t>EE333</t>
  </si>
  <si>
    <t>Trimley St Mary Primary School</t>
  </si>
  <si>
    <t xml:space="preserve"> Hayley Lamb and Phil Murray</t>
  </si>
  <si>
    <t>office@trimley.net</t>
  </si>
  <si>
    <t>01394284130</t>
  </si>
  <si>
    <t>3347/1</t>
  </si>
  <si>
    <t>EE337</t>
  </si>
  <si>
    <t>Waldringfield Primary School</t>
  </si>
  <si>
    <t>office@waldringfield.suffolk.sch.uk</t>
  </si>
  <si>
    <t>01473736276</t>
  </si>
  <si>
    <t>94139/1</t>
  </si>
  <si>
    <t>EE339</t>
  </si>
  <si>
    <t>Witnesham Primary School</t>
  </si>
  <si>
    <t>Mrs Hannah Rigby</t>
  </si>
  <si>
    <t>01473785252</t>
  </si>
  <si>
    <t>Otley &amp; Witnesham Banker Sch</t>
  </si>
  <si>
    <t>94141/1</t>
  </si>
  <si>
    <t>EE341</t>
  </si>
  <si>
    <t>Sandlings Primary School</t>
  </si>
  <si>
    <t>Miss Patricia Toal</t>
  </si>
  <si>
    <t>admin@sandlings.suffolk.sch.uk</t>
  </si>
  <si>
    <t>01394420444</t>
  </si>
  <si>
    <t>48710/1</t>
  </si>
  <si>
    <t>EE342</t>
  </si>
  <si>
    <t>Woodbridge Primary School</t>
  </si>
  <si>
    <t>Headteacher Mel Geater</t>
  </si>
  <si>
    <t xml:space="preserve">sandra.thompson@woodbridgeprimary.suffolk.sch.uk </t>
  </si>
  <si>
    <t>01394382516</t>
  </si>
  <si>
    <t>3359/1</t>
  </si>
  <si>
    <t>EE343</t>
  </si>
  <si>
    <t>Kyson Primary School</t>
  </si>
  <si>
    <t>Mr Tom Gunson</t>
  </si>
  <si>
    <t>head.kyson@talk21.com</t>
  </si>
  <si>
    <t>01394384481</t>
  </si>
  <si>
    <t>3273/1</t>
  </si>
  <si>
    <t>EE370</t>
  </si>
  <si>
    <t>Northgate High School</t>
  </si>
  <si>
    <t>Miss Rowena Mackie</t>
  </si>
  <si>
    <t>ljw@northgate.suffolk.sch.uk</t>
  </si>
  <si>
    <t>01473210123</t>
  </si>
  <si>
    <t>3285/1</t>
  </si>
  <si>
    <t>EE400</t>
  </si>
  <si>
    <t>Acton Church of England Voluntary Controlled Primary School</t>
  </si>
  <si>
    <t>Mr Jonathan Gray</t>
  </si>
  <si>
    <t>admin@acton.suffolk.sch.uk</t>
  </si>
  <si>
    <t>01787377089</t>
  </si>
  <si>
    <t xml:space="preserve">Acton CEVCP School </t>
  </si>
  <si>
    <t>3178/1</t>
  </si>
  <si>
    <t>EE405</t>
  </si>
  <si>
    <t>Barnham Church of England Voluntary Controlled Primary School</t>
  </si>
  <si>
    <t>Mrs Amy Arnold</t>
  </si>
  <si>
    <t>head@barnham.suffolk.sch.uk</t>
  </si>
  <si>
    <t>01842890253</t>
  </si>
  <si>
    <t>Barnham CEVCP School</t>
  </si>
  <si>
    <t>94148/1</t>
  </si>
  <si>
    <t>EE406</t>
  </si>
  <si>
    <t>Barningham Church of England Voluntary Controlled Primary School</t>
  </si>
  <si>
    <t>Miss Stephany Hunter</t>
  </si>
  <si>
    <t>admin@barningham.suffolk.sch.uk</t>
  </si>
  <si>
    <t>01359221297</t>
  </si>
  <si>
    <t>Barningham CEVCP School</t>
  </si>
  <si>
    <t>94149/1</t>
  </si>
  <si>
    <t>EE407</t>
  </si>
  <si>
    <t>Barrow Church of England Voluntary Controlled Primary School</t>
  </si>
  <si>
    <t>Mrs Helen Ashe</t>
  </si>
  <si>
    <t>finance@barrow.suffolk.sch.uk</t>
  </si>
  <si>
    <t>01284810223</t>
  </si>
  <si>
    <t xml:space="preserve">Barrow CEVCP School </t>
  </si>
  <si>
    <t>83051/1</t>
  </si>
  <si>
    <t>EE409</t>
  </si>
  <si>
    <t>Boxford Church of England Voluntary Controlled Primary School</t>
  </si>
  <si>
    <t>Mrs Emma Lea</t>
  </si>
  <si>
    <t>office@boxford.suffolk.sch.uk</t>
  </si>
  <si>
    <t>01787210332</t>
  </si>
  <si>
    <t>Boxford CEVCP School</t>
  </si>
  <si>
    <t>48711/1</t>
  </si>
  <si>
    <t>EE412</t>
  </si>
  <si>
    <t>Bures Church of England Voluntary Controlled Primary School</t>
  </si>
  <si>
    <t>primary@bures.suffolk.sch.uk</t>
  </si>
  <si>
    <t>01787227446</t>
  </si>
  <si>
    <t>Bures CEVCP School</t>
  </si>
  <si>
    <t>83052/1</t>
  </si>
  <si>
    <t>EE415</t>
  </si>
  <si>
    <t>Guildhall Feoffment Community Primary School</t>
  </si>
  <si>
    <t>Mr Andrew Matthews</t>
  </si>
  <si>
    <t>admin@guildhallfeoffment.suffolk.sch.uk</t>
  </si>
  <si>
    <t>01284754840</t>
  </si>
  <si>
    <t>3242/1</t>
  </si>
  <si>
    <t>EE416</t>
  </si>
  <si>
    <t>EE418</t>
  </si>
  <si>
    <t>Sebert Wood Community Primary School</t>
  </si>
  <si>
    <t>Mr James Tottie</t>
  </si>
  <si>
    <t>admin@sebertwood.co.uk</t>
  </si>
  <si>
    <t>01284755211</t>
  </si>
  <si>
    <t>3307/1</t>
  </si>
  <si>
    <t>EE420</t>
  </si>
  <si>
    <t>St Edmund's Catholic Primary School</t>
  </si>
  <si>
    <t>Mrs Maria Kemble</t>
  </si>
  <si>
    <t>office@st-edmunds.suffolk.sch.uk</t>
  </si>
  <si>
    <t>01284755141</t>
  </si>
  <si>
    <t>St Edmund's Catholic Primary School, Bury St Edmunds</t>
  </si>
  <si>
    <t>St Eds &amp; St Joe's Banker Sch</t>
  </si>
  <si>
    <t>3316/1</t>
  </si>
  <si>
    <t>EE421</t>
  </si>
  <si>
    <t>St Edmundsbury Church of England Voluntary Aided Primary School</t>
  </si>
  <si>
    <t>Ms Kim Bramley</t>
  </si>
  <si>
    <t>admin@st-edmundsbury.suffolk.sch.uk</t>
  </si>
  <si>
    <t>01284752967</t>
  </si>
  <si>
    <t>St Edmundsbury CEVAP School</t>
  </si>
  <si>
    <t>3317/1</t>
  </si>
  <si>
    <t>EE422</t>
  </si>
  <si>
    <t>Sexton’s Manor Primary School</t>
  </si>
  <si>
    <t>Mrs Debbie Knight</t>
  </si>
  <si>
    <t>ad.sextonsmanor.p@talk21.com</t>
  </si>
  <si>
    <t>01284754371</t>
  </si>
  <si>
    <t>Sextons Manor Community Primary School</t>
  </si>
  <si>
    <t>36901/1</t>
  </si>
  <si>
    <t>EE424</t>
  </si>
  <si>
    <t>Westgate Community Primary School and Nursery</t>
  </si>
  <si>
    <t>Mrs Rhonda Kidd</t>
  </si>
  <si>
    <t>admin@westgate.suffolk.sch.uk</t>
  </si>
  <si>
    <t>01284755988</t>
  </si>
  <si>
    <t>Westgate Community Primary School</t>
  </si>
  <si>
    <t>3353/1</t>
  </si>
  <si>
    <t>EE426</t>
  </si>
  <si>
    <t>Cavendish Church of England Primary School</t>
  </si>
  <si>
    <t>Miss Cheryl Wass</t>
  </si>
  <si>
    <t>admin@cavendish.suffolk.sch.uk</t>
  </si>
  <si>
    <t>01787280279</t>
  </si>
  <si>
    <t>Cavendish CEVCP School</t>
  </si>
  <si>
    <t>94150/1</t>
  </si>
  <si>
    <t>EE430</t>
  </si>
  <si>
    <t>Cockfield Church of England Primary School</t>
  </si>
  <si>
    <t>Mr Marc Gilbert</t>
  </si>
  <si>
    <t>admin@cockfield.suffolk.sch.uk</t>
  </si>
  <si>
    <t>01284828287</t>
  </si>
  <si>
    <t>Cockfield CEVCP School</t>
  </si>
  <si>
    <t>83055/1</t>
  </si>
  <si>
    <t>EE432</t>
  </si>
  <si>
    <t>Creeting St Mary Church of England Voluntary Aided Primary School</t>
  </si>
  <si>
    <t>Mrs Christine Friar</t>
  </si>
  <si>
    <t>office@creetingstmary.suffolk.sch.uk</t>
  </si>
  <si>
    <t>01449720312</t>
  </si>
  <si>
    <t>Creeting St Mary CEVAP School</t>
  </si>
  <si>
    <t>94151/1</t>
  </si>
  <si>
    <t>EE436</t>
  </si>
  <si>
    <t>Elmswell Community Primary School</t>
  </si>
  <si>
    <t>Mrs Jane Ash</t>
  </si>
  <si>
    <t>bursar@elmswell.suffolk.sch.uk</t>
  </si>
  <si>
    <t>01359240261</t>
  </si>
  <si>
    <t>3230/1</t>
  </si>
  <si>
    <t>EE443</t>
  </si>
  <si>
    <t>Pot Kiln Primary School</t>
  </si>
  <si>
    <t>Mrs Laura Jestico</t>
  </si>
  <si>
    <t>admin@potkiln.suffolk.sch.uk</t>
  </si>
  <si>
    <t>01787372107</t>
  </si>
  <si>
    <t>3294/1</t>
  </si>
  <si>
    <t>EE444</t>
  </si>
  <si>
    <t>Great Finborough Church of England Voluntary Controlled Primary School</t>
  </si>
  <si>
    <t>Mr Stephen Dodd</t>
  </si>
  <si>
    <t>headteacher@greatfinborough.suffolk.sch.uk</t>
  </si>
  <si>
    <t>01449613208</t>
  </si>
  <si>
    <t>Great Finborough CEVCP School</t>
  </si>
  <si>
    <t>83195/1</t>
  </si>
  <si>
    <t>EE445</t>
  </si>
  <si>
    <t>Great Waldingfield Church of England Voluntary Controlled Primary School</t>
  </si>
  <si>
    <t>Mrs Sarah Baker</t>
  </si>
  <si>
    <t>admin@greatwaldingfield.suffolk.sch.uk</t>
  </si>
  <si>
    <t>01787374055</t>
  </si>
  <si>
    <t>Great Waldingfield CEVCP School</t>
  </si>
  <si>
    <t>83058/1</t>
  </si>
  <si>
    <t>EE451</t>
  </si>
  <si>
    <t>New Cangle Community Primary School</t>
  </si>
  <si>
    <t>Ms Jacqueline Brading</t>
  </si>
  <si>
    <t>admin@newcangle.co.uk</t>
  </si>
  <si>
    <t>01440702143</t>
  </si>
  <si>
    <t>60250/1</t>
  </si>
  <si>
    <t>EE457</t>
  </si>
  <si>
    <t>Honington Church of England Voluntary Controlled Primary School</t>
  </si>
  <si>
    <t>Mrs Lauren Moore</t>
  </si>
  <si>
    <t>admin@honnington.suffolk.sch.uk</t>
  </si>
  <si>
    <t>01359269324</t>
  </si>
  <si>
    <t>Honington CEVCP School</t>
  </si>
  <si>
    <t>48715/1</t>
  </si>
  <si>
    <t>EE458</t>
  </si>
  <si>
    <t>Hopton Church of England Voluntary Controlled Primary School</t>
  </si>
  <si>
    <t>Mrs Claire Wright</t>
  </si>
  <si>
    <t>admin@hopton.suffolk.sch.uk</t>
  </si>
  <si>
    <t>01953681449</t>
  </si>
  <si>
    <t>Hopton CEVCP School</t>
  </si>
  <si>
    <t>94154/1</t>
  </si>
  <si>
    <t>EE460</t>
  </si>
  <si>
    <t>Hundon Community Primary School</t>
  </si>
  <si>
    <t>Mrs Sharon FitzGerald</t>
  </si>
  <si>
    <t>admin@hundonschool.co.uk</t>
  </si>
  <si>
    <t>01440786217</t>
  </si>
  <si>
    <t>Hundon &amp; Thurlow Banker Sch</t>
  </si>
  <si>
    <t>83197/1</t>
  </si>
  <si>
    <t>EE461</t>
  </si>
  <si>
    <t>Ickworth Park Primary School</t>
  </si>
  <si>
    <t>Mrs Kirsten Steele</t>
  </si>
  <si>
    <t>admin@ickworthpark.suffolk.sch.uk</t>
  </si>
  <si>
    <t>01284735337</t>
  </si>
  <si>
    <t>36913/1</t>
  </si>
  <si>
    <t>EE466</t>
  </si>
  <si>
    <t>Lakenheath Community Primary School</t>
  </si>
  <si>
    <t>Mr Michael Tingey</t>
  </si>
  <si>
    <t>admin@lakenheath.suffolk.sch.uk</t>
  </si>
  <si>
    <t>01842860256</t>
  </si>
  <si>
    <t>36914/1</t>
  </si>
  <si>
    <t>EE467</t>
  </si>
  <si>
    <t>Lavenham Community Primary School</t>
  </si>
  <si>
    <t>Mr Rory Michael</t>
  </si>
  <si>
    <t>admin@lavenham.suffolk.sch.uk</t>
  </si>
  <si>
    <t>01787247350</t>
  </si>
  <si>
    <t>94155/1</t>
  </si>
  <si>
    <t>EE468</t>
  </si>
  <si>
    <t>All Saints' Church of England Voluntary Controlled Primary School, Lawshall</t>
  </si>
  <si>
    <t>Ms Clare Pamela Lamb</t>
  </si>
  <si>
    <t>office@allsaintsvc-pri.suffolk.sch.uk</t>
  </si>
  <si>
    <t>01284828223</t>
  </si>
  <si>
    <t>All Saints CEVCP School, Lawshall</t>
  </si>
  <si>
    <t>83063/1</t>
  </si>
  <si>
    <t>EE478</t>
  </si>
  <si>
    <t>Moulton Church of England Voluntary Controlled Primary School</t>
  </si>
  <si>
    <t>Mrs Deborah Shipp</t>
  </si>
  <si>
    <t>admin@moulton.suffolk.sch.uk</t>
  </si>
  <si>
    <t>01638750236</t>
  </si>
  <si>
    <t>Moulton CEVCP School</t>
  </si>
  <si>
    <t>83064/1</t>
  </si>
  <si>
    <t>EE479</t>
  </si>
  <si>
    <t>Nayland Primary School</t>
  </si>
  <si>
    <t>Miss Raegan N Delaney</t>
  </si>
  <si>
    <t>ad.nayland.p@talk21.com</t>
  </si>
  <si>
    <t>01206262348</t>
  </si>
  <si>
    <t>83065/1</t>
  </si>
  <si>
    <t>EE482</t>
  </si>
  <si>
    <t>Exning Primary School</t>
  </si>
  <si>
    <t>Mr James Clark</t>
  </si>
  <si>
    <t>admin@exning.suffolk.sch.uk</t>
  </si>
  <si>
    <t>01638600123</t>
  </si>
  <si>
    <t>36916/1</t>
  </si>
  <si>
    <t>EE486</t>
  </si>
  <si>
    <t>Paddocks Primary School</t>
  </si>
  <si>
    <t>Mrs Amanda Thompson</t>
  </si>
  <si>
    <t>admin@paddocks.suffolk.sch.uk</t>
  </si>
  <si>
    <t>01638664127</t>
  </si>
  <si>
    <t>60252/1</t>
  </si>
  <si>
    <t>EE488</t>
  </si>
  <si>
    <t>Norton CEVC Primary School</t>
  </si>
  <si>
    <t>Mrs Lisa Sparkes</t>
  </si>
  <si>
    <t>office@norton.suffolk.sch.uk</t>
  </si>
  <si>
    <t>01359230520</t>
  </si>
  <si>
    <t>Norton CEVCP School</t>
  </si>
  <si>
    <t>83066/1</t>
  </si>
  <si>
    <t>EE494</t>
  </si>
  <si>
    <t>EE495</t>
  </si>
  <si>
    <t>Risby Church of England Voluntary Controlled Primary School</t>
  </si>
  <si>
    <t>Mrs Soo Miller</t>
  </si>
  <si>
    <t>admin@risbyprimary.com</t>
  </si>
  <si>
    <t>01284810367</t>
  </si>
  <si>
    <t>Risby CEVCP School</t>
  </si>
  <si>
    <t>94160/1</t>
  </si>
  <si>
    <t>EE499</t>
  </si>
  <si>
    <t>Stanton Community Primary School</t>
  </si>
  <si>
    <t>Mrs Liz Bonnelykke</t>
  </si>
  <si>
    <t>head@stanton.suffolk.sch.uk</t>
  </si>
  <si>
    <t>01359250225</t>
  </si>
  <si>
    <t>3332/1</t>
  </si>
  <si>
    <t>EE504</t>
  </si>
  <si>
    <t>Wood Ley Community Primary School</t>
  </si>
  <si>
    <t>Mrs Sandra Renwick</t>
  </si>
  <si>
    <t>admin@woodley.suffolk.sch.uk</t>
  </si>
  <si>
    <t>01449616038</t>
  </si>
  <si>
    <t>3358/1</t>
  </si>
  <si>
    <t>EE507</t>
  </si>
  <si>
    <t>St Gregory Church of England Voluntary Controlled Primary School</t>
  </si>
  <si>
    <t>Mr Daniel Woodrow</t>
  </si>
  <si>
    <t>admin@st-gregory.suffolk.sch.uk</t>
  </si>
  <si>
    <t>01787372418</t>
  </si>
  <si>
    <t>St Gregory CEVCP School</t>
  </si>
  <si>
    <t>60253/1</t>
  </si>
  <si>
    <t>EE508</t>
  </si>
  <si>
    <t>Trinity Church of England Voluntary Aided Primary School</t>
  </si>
  <si>
    <t>Mrs Linda Curran-Spain</t>
  </si>
  <si>
    <t>admin@trinity.suffolk.sch.uk</t>
  </si>
  <si>
    <t>01449770462</t>
  </si>
  <si>
    <t>Trinity CEVAP School</t>
  </si>
  <si>
    <t>198045/1</t>
  </si>
  <si>
    <t>EE517</t>
  </si>
  <si>
    <t>Walsham-le-Willows Church of England Voluntary Controlled Primary School</t>
  </si>
  <si>
    <t>Mrs Maxine McGarr</t>
  </si>
  <si>
    <t>admin@walsham-le-willows.suffolk.sch.uk</t>
  </si>
  <si>
    <t>01359259319</t>
  </si>
  <si>
    <t>Walsham-le-Willows CEVCP School</t>
  </si>
  <si>
    <t>94163/1</t>
  </si>
  <si>
    <t>EE552</t>
  </si>
  <si>
    <t>King Edward VI CEVC School</t>
  </si>
  <si>
    <t>Mr Deri O'Regan</t>
  </si>
  <si>
    <t>bm@king-ed.suffolk.sch.uk</t>
  </si>
  <si>
    <t>01284761393</t>
  </si>
  <si>
    <t>King Edward VI CEVC Upper School</t>
  </si>
  <si>
    <t>3269/1</t>
  </si>
  <si>
    <t>EE560</t>
  </si>
  <si>
    <t>Thurston Community College</t>
  </si>
  <si>
    <t>Ms Maéve Taylor</t>
  </si>
  <si>
    <t>lynda.lodge@thurstoncollege.suffolk.sch.uk</t>
  </si>
  <si>
    <t>01359230885</t>
  </si>
  <si>
    <t>3345/1</t>
  </si>
  <si>
    <t>EE579</t>
  </si>
  <si>
    <t>Hillside Special School</t>
  </si>
  <si>
    <t>Mrs Lizzi Murphy</t>
  </si>
  <si>
    <t>admin@hillside.suffolk.sch.uk</t>
  </si>
  <si>
    <t>01787372808</t>
  </si>
  <si>
    <t>3258/1</t>
  </si>
  <si>
    <t>transactiion totals from other spreadsheet checks</t>
  </si>
  <si>
    <t>2023-24 CFR Data</t>
  </si>
  <si>
    <t>ENTER 3 DIGIT SCHOOL NUMBER</t>
  </si>
  <si>
    <t xml:space="preserve">Guidance notes for downloading and returning your CFR data. </t>
  </si>
  <si>
    <t>1. Enter your three digit School number in to the Red Cell at the top of the sheet</t>
  </si>
  <si>
    <t>2. Save a copy of your CRF data to your local drive</t>
  </si>
  <si>
    <t xml:space="preserve">3. Check the figures, and make a note of any issues, or changes needed in the Box at the bottom of the sheet. </t>
  </si>
  <si>
    <t>School LA Number:</t>
  </si>
  <si>
    <r>
      <t xml:space="preserve">Ensure that corrections are listed for any negative figures </t>
    </r>
    <r>
      <rPr>
        <i/>
        <sz val="8"/>
        <rFont val="Arial"/>
        <family val="2"/>
      </rPr>
      <t>(these are highlighted yellow,</t>
    </r>
    <r>
      <rPr>
        <sz val="8"/>
        <color theme="1"/>
        <rFont val="Aptos Narrow"/>
        <family val="2"/>
        <scheme val="minor"/>
      </rPr>
      <t xml:space="preserve"> </t>
    </r>
    <r>
      <rPr>
        <i/>
        <sz val="8"/>
        <color theme="1"/>
        <rFont val="Aptos Narrow"/>
        <family val="2"/>
        <scheme val="minor"/>
      </rPr>
      <t>Please add explanations to the box as the bottom)</t>
    </r>
  </si>
  <si>
    <t>DfE Number:</t>
  </si>
  <si>
    <t>and that box B01 is completed</t>
  </si>
  <si>
    <t>Headteacher:</t>
  </si>
  <si>
    <t>For Further guidance on checking your CFR please see Annex A in the CFR LMS letter sent in June 2024</t>
  </si>
  <si>
    <t>Email:</t>
  </si>
  <si>
    <t xml:space="preserve">4. Return a copy of your CFR data to </t>
  </si>
  <si>
    <t>sat@suffolk.gov.uk</t>
  </si>
  <si>
    <t xml:space="preserve"> by Friday 5th July 2024</t>
  </si>
  <si>
    <t>Phone:</t>
  </si>
  <si>
    <t>If you miss the deadline we cannot guarantee that your data will be included in the upload to the benchmarking website</t>
  </si>
  <si>
    <t>CFR Category</t>
  </si>
  <si>
    <t>CFR Heading</t>
  </si>
  <si>
    <t>2023-2024 
(£)</t>
  </si>
  <si>
    <t>Opening Revenue Balance</t>
  </si>
  <si>
    <t>Opening Capital Balance</t>
  </si>
  <si>
    <t>Revenue Income</t>
  </si>
  <si>
    <t>Funds delegated by the LA</t>
  </si>
  <si>
    <t>Funding for sixth form students</t>
  </si>
  <si>
    <t>SEN funding</t>
  </si>
  <si>
    <t>Funding for minority ethnic pupils</t>
  </si>
  <si>
    <t>Pupil premium</t>
  </si>
  <si>
    <t>Other government grants</t>
  </si>
  <si>
    <t>Other grants and payment</t>
  </si>
  <si>
    <t>I08A</t>
  </si>
  <si>
    <t>Income from Lettings</t>
  </si>
  <si>
    <t>I08B</t>
  </si>
  <si>
    <t>Other income from facilities and services</t>
  </si>
  <si>
    <t>Income from catering</t>
  </si>
  <si>
    <t>Receipts from supply teacher insurance claims</t>
  </si>
  <si>
    <t>Receipts from other insurance claims</t>
  </si>
  <si>
    <t>Income from contributions to vists etc</t>
  </si>
  <si>
    <t>Donations and/or voluntary funds</t>
  </si>
  <si>
    <t>Pupil focussed extended school funding and/or grants</t>
  </si>
  <si>
    <t>Community focused school funding and/or grants</t>
  </si>
  <si>
    <t>Community focused school facilities income</t>
  </si>
  <si>
    <t>I18</t>
  </si>
  <si>
    <t>I18A</t>
  </si>
  <si>
    <t>Covid-19 Job Retention Scheme</t>
  </si>
  <si>
    <t>Covid-19 Exceptional Costs</t>
  </si>
  <si>
    <t>I18C</t>
  </si>
  <si>
    <t>Covid-19 Catch up Funding</t>
  </si>
  <si>
    <t>I18D</t>
  </si>
  <si>
    <t>Additonal grant for schools</t>
  </si>
  <si>
    <t>TOTAL INCOME</t>
  </si>
  <si>
    <t>Revenue Expenditure</t>
  </si>
  <si>
    <t>Teaching staff</t>
  </si>
  <si>
    <t>Supply teaching staff</t>
  </si>
  <si>
    <t>Education support staff</t>
  </si>
  <si>
    <t>Premises staff</t>
  </si>
  <si>
    <t>Administrative and clerical staff</t>
  </si>
  <si>
    <t>Catering staff</t>
  </si>
  <si>
    <t>Cost of other staff</t>
  </si>
  <si>
    <t>Indirect employee expenses</t>
  </si>
  <si>
    <t>Development and training</t>
  </si>
  <si>
    <t>Supply teacher insurance</t>
  </si>
  <si>
    <t>Staff related insurance</t>
  </si>
  <si>
    <t>Building maintenance and improvement</t>
  </si>
  <si>
    <t>Grounds maintenance and improvement</t>
  </si>
  <si>
    <t>Cleaning and caretaking</t>
  </si>
  <si>
    <t>Water and sewerage</t>
  </si>
  <si>
    <t>Energy</t>
  </si>
  <si>
    <t>Rates</t>
  </si>
  <si>
    <t>Other occupation costs</t>
  </si>
  <si>
    <t>Learning resources (not ICT equipment)</t>
  </si>
  <si>
    <t>ICT Learning resources</t>
  </si>
  <si>
    <t>Exam fees</t>
  </si>
  <si>
    <t>Administrative supplies</t>
  </si>
  <si>
    <t>Other insurance premiums</t>
  </si>
  <si>
    <t>Special facilities</t>
  </si>
  <si>
    <t>Catering supplies</t>
  </si>
  <si>
    <t>Agency supply teaching staff</t>
  </si>
  <si>
    <t>Bought in professional services - curriculum</t>
  </si>
  <si>
    <t>E28A</t>
  </si>
  <si>
    <t>Bought in professional services - other (Except PFI)</t>
  </si>
  <si>
    <t>E28B</t>
  </si>
  <si>
    <t>Bought in professional services - other ( PFI)</t>
  </si>
  <si>
    <t>Loan interest</t>
  </si>
  <si>
    <t>Direct revenue financing</t>
  </si>
  <si>
    <t>Community focused school staff</t>
  </si>
  <si>
    <t>Community focused school costs</t>
  </si>
  <si>
    <t>TOTAL EXPENDITURE</t>
  </si>
  <si>
    <t>Net Increase (+VE) or Decrease (-VE) in Revenue Reserves</t>
  </si>
  <si>
    <t>Revenue Reserves Brought Forward</t>
  </si>
  <si>
    <t>Revenue Balances</t>
  </si>
  <si>
    <t>Commited revenue balance</t>
  </si>
  <si>
    <t>Uncommitted revenue balance</t>
  </si>
  <si>
    <t>Capital income</t>
  </si>
  <si>
    <t>Voluntary or private income</t>
  </si>
  <si>
    <t>TOTAL CAPITAL INCOME</t>
  </si>
  <si>
    <t>Acquisition of land and existing buildings</t>
  </si>
  <si>
    <t>New construction and renovation</t>
  </si>
  <si>
    <t>Vehicles, plant, equipment and machinery</t>
  </si>
  <si>
    <t>Information and communication technology</t>
  </si>
  <si>
    <t>TOTAL CAPITAL EXPENDITURE</t>
  </si>
  <si>
    <t>Net Increase (+VE) or Decrease (-VE) in Capital Reserves</t>
  </si>
  <si>
    <t>Capital balance brought forward</t>
  </si>
  <si>
    <t>Capital Balance</t>
  </si>
  <si>
    <t xml:space="preserve">Changes &amp; 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</si>
</sst>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0"/>
  </numFmts>
  <fonts count="33" x14ac:knownFonts="1">
    <font>
      <sz val="11"/>
      <color theme="1"/>
      <name val="Aptos Narrow"/>
      <family val="2"/>
      <scheme val="minor"/>
    </font>
    <font>
      <b/>
      <sz val="10"/>
      <color indexed="9"/>
      <name val="Arial"/>
      <family val="2"/>
    </font>
    <font>
      <b/>
      <sz val="10"/>
      <color theme="0" tint="-0.249977111117893"/>
      <name val="Arial"/>
      <family val="2"/>
    </font>
    <font>
      <sz val="9"/>
      <color theme="1"/>
      <name val="Arial"/>
      <family val="2"/>
    </font>
    <font>
      <b/>
      <sz val="9"/>
      <color theme="1"/>
      <name val="Arial"/>
      <family val="2"/>
    </font>
    <font>
      <sz val="11"/>
      <color theme="1"/>
      <name val="Calibri"/>
      <family val="2"/>
    </font>
    <font>
      <b/>
      <sz val="11"/>
      <color theme="1"/>
      <name val="Calibri"/>
      <family val="2"/>
    </font>
    <font>
      <b/>
      <sz val="10"/>
      <name val="Arial"/>
      <family val="2"/>
    </font>
    <font>
      <i/>
      <sz val="8"/>
      <name val="Arial"/>
      <family val="2"/>
    </font>
    <font>
      <sz val="10"/>
      <color theme="1"/>
      <name val="Aptos Narrow"/>
      <family val="2"/>
      <scheme val="minor"/>
    </font>
    <font>
      <sz val="11"/>
      <name val="Aptos Narrow"/>
      <family val="2"/>
      <scheme val="minor"/>
    </font>
    <font>
      <sz val="11"/>
      <color theme="1"/>
      <name val="Aptos Narrow"/>
      <family val="2"/>
      <scheme val="minor"/>
    </font>
    <font>
      <sz val="8"/>
      <name val="Arial"/>
      <family val="2"/>
    </font>
    <font>
      <sz val="8"/>
      <color theme="1"/>
      <name val="Aptos Narrow"/>
      <family val="2"/>
      <scheme val="minor"/>
    </font>
    <font>
      <sz val="10"/>
      <color rgb="FF000000"/>
      <name val="Arial"/>
      <family val="2"/>
    </font>
    <font>
      <sz val="8"/>
      <color rgb="FF000000"/>
      <name val="Arial"/>
      <family val="2"/>
    </font>
    <font>
      <sz val="11"/>
      <color theme="0"/>
      <name val="Aptos Narrow"/>
      <family val="2"/>
      <scheme val="minor"/>
    </font>
    <font>
      <b/>
      <sz val="22"/>
      <color theme="1"/>
      <name val="Aptos Narrow"/>
      <family val="2"/>
      <scheme val="minor"/>
    </font>
    <font>
      <b/>
      <sz val="12"/>
      <color rgb="FFFF0000"/>
      <name val="Aptos Narrow"/>
      <family val="2"/>
      <scheme val="minor"/>
    </font>
    <font>
      <sz val="22"/>
      <color theme="1"/>
      <name val="Aptos Narrow"/>
      <family val="2"/>
      <scheme val="minor"/>
    </font>
    <font>
      <b/>
      <sz val="18"/>
      <name val="Arial"/>
      <family val="2"/>
    </font>
    <font>
      <sz val="14"/>
      <name val="Aptos Narrow"/>
      <family val="2"/>
      <scheme val="minor"/>
    </font>
    <font>
      <sz val="14"/>
      <color theme="1"/>
      <name val="Aptos Narrow"/>
      <family val="2"/>
      <scheme val="minor"/>
    </font>
    <font>
      <sz val="10"/>
      <name val="Aptos Narrow"/>
      <family val="2"/>
      <scheme val="minor"/>
    </font>
    <font>
      <i/>
      <sz val="8"/>
      <color theme="1"/>
      <name val="Aptos Narrow"/>
      <family val="2"/>
      <scheme val="minor"/>
    </font>
    <font>
      <u/>
      <sz val="10"/>
      <color theme="10"/>
      <name val="Arial"/>
      <family val="2"/>
    </font>
    <font>
      <b/>
      <sz val="11"/>
      <color rgb="FFFF0000"/>
      <name val="Aptos Narrow"/>
      <family val="2"/>
      <scheme val="minor"/>
    </font>
    <font>
      <b/>
      <sz val="10"/>
      <color theme="1"/>
      <name val="Aptos Narrow"/>
      <family val="2"/>
      <scheme val="minor"/>
    </font>
    <font>
      <b/>
      <sz val="12"/>
      <color theme="1"/>
      <name val="Aptos Narrow"/>
      <family val="2"/>
      <scheme val="minor"/>
    </font>
    <font>
      <b/>
      <sz val="8"/>
      <color theme="1"/>
      <name val="Aptos Narrow"/>
      <family val="2"/>
      <scheme val="minor"/>
    </font>
    <font>
      <b/>
      <sz val="9"/>
      <color indexed="81"/>
      <name val="Tahoma"/>
      <family val="2"/>
    </font>
    <font>
      <sz val="9"/>
      <color indexed="81"/>
      <name val="Tahoma"/>
      <family val="2"/>
    </font>
    <font>
      <b/>
      <sz val="10"/>
      <color theme="0"/>
      <name val="Arial"/>
      <family val="2"/>
    </font>
  </fonts>
  <fills count="28">
    <fill>
      <patternFill patternType="none"/>
    </fill>
    <fill>
      <patternFill patternType="gray125"/>
    </fill>
    <fill>
      <patternFill patternType="solid">
        <fgColor indexed="22"/>
        <bgColor indexed="64"/>
      </patternFill>
    </fill>
    <fill>
      <patternFill patternType="solid">
        <fgColor rgb="FFDFEAF3"/>
      </patternFill>
    </fill>
    <fill>
      <patternFill patternType="solid">
        <fgColor rgb="FFFFFFFF"/>
      </patternFill>
    </fill>
    <fill>
      <patternFill patternType="solid">
        <fgColor rgb="FF92D050"/>
        <bgColor indexed="64"/>
      </patternFill>
    </fill>
    <fill>
      <patternFill patternType="solid">
        <fgColor rgb="FFFFFFFF"/>
        <bgColor indexed="64"/>
      </patternFill>
    </fill>
    <fill>
      <patternFill patternType="solid">
        <fgColor rgb="FFFF0000"/>
        <bgColor indexed="64"/>
      </patternFill>
    </fill>
    <fill>
      <patternFill patternType="solid">
        <fgColor theme="6" tint="0.39997558519241921"/>
        <bgColor indexed="64"/>
      </patternFill>
    </fill>
    <fill>
      <patternFill patternType="solid">
        <fgColor theme="3" tint="0.49998474074526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8" tint="0.59999389629810485"/>
        <bgColor indexed="64"/>
      </patternFill>
    </fill>
    <fill>
      <patternFill patternType="solid">
        <fgColor rgb="FF00B0F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52">
    <border>
      <left/>
      <right/>
      <top/>
      <bottom/>
      <diagonal/>
    </border>
    <border>
      <left style="thin">
        <color rgb="FFDDDDDD"/>
      </left>
      <right style="thin">
        <color rgb="FFDDDDDD"/>
      </right>
      <top style="thin">
        <color rgb="FFDDDDDD"/>
      </top>
      <bottom style="thin">
        <color rgb="FFDDDDDD"/>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rgb="FFDDDDDD"/>
      </left>
      <right style="thin">
        <color rgb="FFDDDDDD"/>
      </right>
      <top style="thin">
        <color rgb="FFDDDDDD"/>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n">
        <color rgb="FFDDDDDD"/>
      </left>
      <right/>
      <top style="thin">
        <color rgb="FFDDDDDD"/>
      </top>
      <bottom style="thin">
        <color rgb="FFDDDDDD"/>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medium">
        <color indexed="64"/>
      </right>
      <top/>
      <bottom style="medium">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indexed="64"/>
      </left>
      <right style="double">
        <color indexed="64"/>
      </right>
      <top/>
      <bottom/>
      <diagonal/>
    </border>
    <border>
      <left style="double">
        <color theme="1"/>
      </left>
      <right style="double">
        <color theme="1"/>
      </right>
      <top style="double">
        <color theme="1"/>
      </top>
      <bottom style="double">
        <color theme="1"/>
      </bottom>
      <diagonal/>
    </border>
    <border>
      <left style="double">
        <color theme="1"/>
      </left>
      <right/>
      <top style="double">
        <color theme="1"/>
      </top>
      <bottom style="double">
        <color theme="1"/>
      </bottom>
      <diagonal/>
    </border>
    <border>
      <left style="double">
        <color theme="1"/>
      </left>
      <right style="double">
        <color theme="1"/>
      </right>
      <top style="double">
        <color theme="1"/>
      </top>
      <bottom/>
      <diagonal/>
    </border>
    <border>
      <left style="double">
        <color theme="1"/>
      </left>
      <right style="double">
        <color theme="1"/>
      </right>
      <top/>
      <bottom style="double">
        <color theme="1"/>
      </bottom>
      <diagonal/>
    </border>
    <border>
      <left style="double">
        <color theme="1"/>
      </left>
      <right style="double">
        <color theme="0" tint="-0.34998626667073579"/>
      </right>
      <top style="double">
        <color theme="1"/>
      </top>
      <bottom style="double">
        <color theme="1"/>
      </bottom>
      <diagonal/>
    </border>
  </borders>
  <cellStyleXfs count="7">
    <xf numFmtId="0" fontId="0" fillId="0" borderId="0"/>
    <xf numFmtId="0" fontId="5" fillId="0" borderId="0"/>
    <xf numFmtId="0" fontId="12" fillId="0" borderId="0"/>
    <xf numFmtId="43" fontId="11" fillId="0" borderId="0" applyFont="0" applyFill="0" applyBorder="0" applyAlignment="0" applyProtection="0"/>
    <xf numFmtId="0" fontId="13" fillId="0" borderId="0"/>
    <xf numFmtId="0" fontId="14" fillId="0" borderId="0"/>
    <xf numFmtId="0" fontId="25" fillId="0" borderId="0" applyNumberFormat="0" applyFill="0" applyBorder="0" applyAlignment="0" applyProtection="0"/>
  </cellStyleXfs>
  <cellXfs count="229">
    <xf numFmtId="0" fontId="0" fillId="0" borderId="0" xfId="0"/>
    <xf numFmtId="0" fontId="0" fillId="0" borderId="0" xfId="0" applyAlignment="1">
      <alignment horizontal="center"/>
    </xf>
    <xf numFmtId="0" fontId="3" fillId="4" borderId="1" xfId="0" applyFont="1" applyFill="1" applyBorder="1" applyAlignment="1">
      <alignment horizontal="center" vertical="top" wrapText="1"/>
    </xf>
    <xf numFmtId="4" fontId="3" fillId="4" borderId="1" xfId="0" applyNumberFormat="1" applyFont="1" applyFill="1" applyBorder="1" applyAlignment="1">
      <alignment horizontal="center" vertical="top" wrapText="1"/>
    </xf>
    <xf numFmtId="0" fontId="0" fillId="4" borderId="1" xfId="0" applyFill="1" applyBorder="1" applyAlignment="1">
      <alignment horizontal="center" vertical="top" wrapText="1"/>
    </xf>
    <xf numFmtId="4" fontId="4" fillId="4" borderId="1" xfId="0" applyNumberFormat="1" applyFont="1" applyFill="1" applyBorder="1" applyAlignment="1">
      <alignment horizontal="center" vertical="top" wrapText="1"/>
    </xf>
    <xf numFmtId="0" fontId="3" fillId="3" borderId="1" xfId="0" applyFont="1" applyFill="1" applyBorder="1" applyAlignment="1">
      <alignment horizontal="center" vertical="center" wrapText="1"/>
    </xf>
    <xf numFmtId="0" fontId="0" fillId="0" borderId="0" xfId="0" applyAlignment="1">
      <alignment horizontal="center" vertical="center"/>
    </xf>
    <xf numFmtId="4" fontId="3" fillId="5"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4" fontId="3" fillId="0" borderId="1" xfId="0" applyNumberFormat="1" applyFont="1" applyBorder="1" applyAlignment="1">
      <alignment horizontal="center" vertical="top" wrapText="1"/>
    </xf>
    <xf numFmtId="0" fontId="3" fillId="5" borderId="1" xfId="0" applyFont="1" applyFill="1" applyBorder="1" applyAlignment="1">
      <alignment horizontal="center" vertical="top" wrapText="1"/>
    </xf>
    <xf numFmtId="4" fontId="0" fillId="0" borderId="0" xfId="0" applyNumberFormat="1" applyAlignment="1">
      <alignment horizontal="center"/>
    </xf>
    <xf numFmtId="4" fontId="0" fillId="0" borderId="0" xfId="0" applyNumberFormat="1" applyAlignment="1">
      <alignment horizontal="center" vertical="center"/>
    </xf>
    <xf numFmtId="0" fontId="0" fillId="0" borderId="23" xfId="0" applyBorder="1"/>
    <xf numFmtId="0" fontId="7" fillId="0" borderId="24" xfId="0" applyFont="1" applyBorder="1"/>
    <xf numFmtId="0" fontId="0" fillId="5" borderId="27" xfId="0" applyFill="1" applyBorder="1" applyAlignment="1">
      <alignment wrapText="1"/>
    </xf>
    <xf numFmtId="0" fontId="0" fillId="5" borderId="12" xfId="0" applyFill="1" applyBorder="1" applyAlignment="1">
      <alignment wrapText="1"/>
    </xf>
    <xf numFmtId="0" fontId="0" fillId="5" borderId="13" xfId="0" applyFill="1" applyBorder="1" applyAlignment="1">
      <alignment wrapText="1"/>
    </xf>
    <xf numFmtId="0" fontId="7" fillId="0" borderId="14" xfId="0" applyFont="1" applyBorder="1" applyAlignment="1">
      <alignment wrapText="1"/>
    </xf>
    <xf numFmtId="0" fontId="7" fillId="0" borderId="27" xfId="0" applyFont="1" applyBorder="1" applyAlignment="1">
      <alignment wrapText="1"/>
    </xf>
    <xf numFmtId="0" fontId="3" fillId="7" borderId="1" xfId="0" applyFont="1" applyFill="1" applyBorder="1" applyAlignment="1">
      <alignment horizontal="center" vertical="top" wrapText="1"/>
    </xf>
    <xf numFmtId="4" fontId="0" fillId="7" borderId="0" xfId="0" applyNumberFormat="1" applyFill="1" applyAlignment="1">
      <alignment horizontal="center"/>
    </xf>
    <xf numFmtId="0" fontId="0" fillId="0" borderId="11" xfId="0" applyBorder="1" applyAlignment="1">
      <alignment wrapText="1"/>
    </xf>
    <xf numFmtId="0" fontId="0" fillId="0" borderId="7" xfId="0" applyBorder="1" applyAlignment="1">
      <alignment wrapText="1"/>
    </xf>
    <xf numFmtId="0" fontId="0" fillId="0" borderId="28" xfId="0" applyBorder="1"/>
    <xf numFmtId="0" fontId="0" fillId="0" borderId="9" xfId="0" applyBorder="1" applyAlignment="1">
      <alignment horizontal="center"/>
    </xf>
    <xf numFmtId="0" fontId="0" fillId="0" borderId="10" xfId="0" applyBorder="1" applyAlignment="1">
      <alignment horizontal="center"/>
    </xf>
    <xf numFmtId="0" fontId="7" fillId="0" borderId="9" xfId="0" applyFont="1" applyBorder="1"/>
    <xf numFmtId="0" fontId="0" fillId="9" borderId="0" xfId="0" applyFill="1" applyAlignment="1">
      <alignment horizontal="center"/>
    </xf>
    <xf numFmtId="0" fontId="0" fillId="0" borderId="29" xfId="0" applyBorder="1" applyAlignment="1">
      <alignment wrapText="1"/>
    </xf>
    <xf numFmtId="0" fontId="0" fillId="7" borderId="0" xfId="0" applyFill="1" applyAlignment="1">
      <alignment horizontal="center"/>
    </xf>
    <xf numFmtId="0" fontId="7" fillId="8" borderId="15" xfId="0" applyFont="1" applyFill="1" applyBorder="1" applyAlignment="1">
      <alignment horizontal="center"/>
    </xf>
    <xf numFmtId="0" fontId="0" fillId="9" borderId="11" xfId="0" applyFill="1" applyBorder="1" applyAlignment="1">
      <alignment horizontal="center" wrapText="1"/>
    </xf>
    <xf numFmtId="0" fontId="0" fillId="9" borderId="7" xfId="0" applyFill="1" applyBorder="1" applyAlignment="1">
      <alignment horizontal="center" wrapText="1"/>
    </xf>
    <xf numFmtId="0" fontId="0" fillId="9" borderId="18" xfId="0" applyFill="1" applyBorder="1" applyAlignment="1">
      <alignment horizontal="center" wrapText="1"/>
    </xf>
    <xf numFmtId="0" fontId="0" fillId="9" borderId="19" xfId="0" applyFill="1" applyBorder="1" applyAlignment="1">
      <alignment horizontal="center" wrapText="1"/>
    </xf>
    <xf numFmtId="0" fontId="0" fillId="0" borderId="29" xfId="0" applyBorder="1" applyAlignment="1">
      <alignment horizontal="center" vertical="center" wrapText="1"/>
    </xf>
    <xf numFmtId="0" fontId="0" fillId="10" borderId="7" xfId="0" applyFill="1" applyBorder="1" applyAlignment="1">
      <alignment wrapText="1"/>
    </xf>
    <xf numFmtId="0" fontId="0" fillId="10" borderId="8" xfId="0" applyFill="1" applyBorder="1" applyAlignment="1">
      <alignment wrapText="1"/>
    </xf>
    <xf numFmtId="0" fontId="0" fillId="11" borderId="0" xfId="0" applyFill="1" applyAlignment="1">
      <alignment horizontal="center"/>
    </xf>
    <xf numFmtId="0" fontId="0" fillId="0" borderId="11" xfId="0" applyBorder="1" applyAlignment="1">
      <alignment horizontal="center" wrapText="1"/>
    </xf>
    <xf numFmtId="0" fontId="0" fillId="0" borderId="7" xfId="0" applyBorder="1" applyAlignment="1">
      <alignment horizontal="center" wrapText="1"/>
    </xf>
    <xf numFmtId="0" fontId="0" fillId="0" borderId="30" xfId="0" applyBorder="1" applyAlignment="1">
      <alignment horizontal="center" wrapText="1"/>
    </xf>
    <xf numFmtId="0" fontId="0" fillId="0" borderId="0" xfId="0" quotePrefix="1" applyAlignment="1">
      <alignment horizontal="center"/>
    </xf>
    <xf numFmtId="4" fontId="0" fillId="12" borderId="0" xfId="0" applyNumberFormat="1" applyFill="1"/>
    <xf numFmtId="4" fontId="0" fillId="0" borderId="11" xfId="0" applyNumberFormat="1" applyBorder="1" applyAlignment="1">
      <alignment horizontal="center" wrapText="1"/>
    </xf>
    <xf numFmtId="4" fontId="0" fillId="0" borderId="0" xfId="0" applyNumberFormat="1"/>
    <xf numFmtId="4" fontId="0" fillId="0" borderId="7" xfId="0" applyNumberFormat="1" applyBorder="1" applyAlignment="1">
      <alignment horizontal="center" wrapText="1"/>
    </xf>
    <xf numFmtId="0" fontId="9" fillId="0" borderId="30" xfId="0" applyFont="1" applyBorder="1" applyAlignment="1">
      <alignment horizontal="center" wrapText="1"/>
    </xf>
    <xf numFmtId="4" fontId="0" fillId="0" borderId="15" xfId="0" applyNumberFormat="1" applyBorder="1" applyAlignment="1">
      <alignment horizontal="center"/>
    </xf>
    <xf numFmtId="4" fontId="0" fillId="0" borderId="17" xfId="0" applyNumberFormat="1" applyBorder="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9" fillId="0" borderId="16" xfId="0" applyFont="1" applyBorder="1" applyAlignment="1">
      <alignment horizontal="center" wrapText="1"/>
    </xf>
    <xf numFmtId="0" fontId="0" fillId="0" borderId="0" xfId="0" applyAlignment="1">
      <alignment horizontal="left"/>
    </xf>
    <xf numFmtId="4" fontId="0" fillId="0" borderId="9" xfId="0" applyNumberFormat="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13" borderId="29" xfId="0" applyFill="1" applyBorder="1" applyAlignment="1">
      <alignment horizontal="center" vertical="center"/>
    </xf>
    <xf numFmtId="4" fontId="0" fillId="13" borderId="28" xfId="0" applyNumberFormat="1" applyFill="1" applyBorder="1" applyAlignment="1">
      <alignment horizontal="center"/>
    </xf>
    <xf numFmtId="0" fontId="0" fillId="13" borderId="29" xfId="0" applyFill="1" applyBorder="1" applyAlignment="1">
      <alignment horizontal="center" vertical="center" wrapText="1"/>
    </xf>
    <xf numFmtId="0" fontId="0" fillId="0" borderId="16" xfId="0" applyBorder="1" applyAlignment="1">
      <alignment horizontal="center" vertical="center" wrapText="1"/>
    </xf>
    <xf numFmtId="4" fontId="0" fillId="0" borderId="10" xfId="0" applyNumberFormat="1" applyBorder="1" applyAlignment="1">
      <alignment horizontal="center"/>
    </xf>
    <xf numFmtId="0" fontId="3" fillId="3" borderId="22" xfId="0" applyFont="1" applyFill="1" applyBorder="1" applyAlignment="1">
      <alignment horizontal="center" vertical="center" wrapText="1"/>
    </xf>
    <xf numFmtId="0" fontId="0" fillId="14" borderId="29" xfId="0" applyFill="1" applyBorder="1" applyAlignment="1">
      <alignment horizontal="center" vertical="center"/>
    </xf>
    <xf numFmtId="4" fontId="0" fillId="14" borderId="32" xfId="0" applyNumberFormat="1" applyFill="1" applyBorder="1" applyAlignment="1">
      <alignment horizontal="center"/>
    </xf>
    <xf numFmtId="4" fontId="0" fillId="14" borderId="28" xfId="0" applyNumberFormat="1" applyFill="1" applyBorder="1" applyAlignment="1">
      <alignment horizontal="center"/>
    </xf>
    <xf numFmtId="4" fontId="0" fillId="14" borderId="31" xfId="0" applyNumberFormat="1" applyFill="1" applyBorder="1" applyAlignment="1">
      <alignment horizontal="center"/>
    </xf>
    <xf numFmtId="0" fontId="0" fillId="0" borderId="0" xfId="0" applyAlignment="1">
      <alignment horizontal="center" vertical="center" wrapText="1"/>
    </xf>
    <xf numFmtId="0" fontId="0" fillId="14" borderId="2" xfId="0" applyFill="1" applyBorder="1" applyAlignment="1">
      <alignment horizontal="center" vertical="center"/>
    </xf>
    <xf numFmtId="4" fontId="0" fillId="14" borderId="9" xfId="0" applyNumberFormat="1" applyFill="1" applyBorder="1" applyAlignment="1">
      <alignment horizontal="center"/>
    </xf>
    <xf numFmtId="4" fontId="0" fillId="14" borderId="20" xfId="0" applyNumberFormat="1" applyFill="1" applyBorder="1" applyAlignment="1">
      <alignment horizontal="center"/>
    </xf>
    <xf numFmtId="0" fontId="0" fillId="0" borderId="5" xfId="0" applyBorder="1" applyAlignment="1">
      <alignment horizontal="center" vertical="center"/>
    </xf>
    <xf numFmtId="4" fontId="0" fillId="0" borderId="2" xfId="0" applyNumberFormat="1" applyBorder="1" applyAlignment="1">
      <alignment horizontal="center"/>
    </xf>
    <xf numFmtId="0" fontId="0" fillId="14" borderId="29" xfId="0" applyFill="1" applyBorder="1" applyAlignment="1">
      <alignment horizontal="center" vertical="center" wrapText="1"/>
    </xf>
    <xf numFmtId="4" fontId="0" fillId="0" borderId="3" xfId="0" applyNumberFormat="1" applyBorder="1" applyAlignment="1">
      <alignment horizontal="center"/>
    </xf>
    <xf numFmtId="4" fontId="0" fillId="0" borderId="4" xfId="0" applyNumberFormat="1" applyBorder="1" applyAlignment="1">
      <alignment horizontal="center"/>
    </xf>
    <xf numFmtId="4" fontId="6" fillId="15" borderId="15" xfId="0" applyNumberFormat="1" applyFont="1" applyFill="1" applyBorder="1" applyAlignment="1">
      <alignment horizontal="center" vertical="center"/>
    </xf>
    <xf numFmtId="164" fontId="6" fillId="15" borderId="15" xfId="0" applyNumberFormat="1" applyFont="1" applyFill="1" applyBorder="1" applyAlignment="1">
      <alignment vertical="center"/>
    </xf>
    <xf numFmtId="0" fontId="0" fillId="14" borderId="5" xfId="0" applyFill="1" applyBorder="1" applyAlignment="1">
      <alignment horizontal="center" vertical="center"/>
    </xf>
    <xf numFmtId="4" fontId="0" fillId="14" borderId="2" xfId="0" applyNumberFormat="1" applyFill="1" applyBorder="1" applyAlignment="1">
      <alignment horizontal="center"/>
    </xf>
    <xf numFmtId="0" fontId="0" fillId="14" borderId="32" xfId="0" applyFill="1" applyBorder="1" applyAlignment="1">
      <alignment horizontal="center"/>
    </xf>
    <xf numFmtId="0" fontId="0" fillId="14" borderId="28" xfId="0" applyFill="1" applyBorder="1" applyAlignment="1">
      <alignment horizontal="center"/>
    </xf>
    <xf numFmtId="0" fontId="0" fillId="14" borderId="31" xfId="0" applyFill="1" applyBorder="1" applyAlignment="1">
      <alignment horizontal="center"/>
    </xf>
    <xf numFmtId="4" fontId="3" fillId="3" borderId="22" xfId="0" applyNumberFormat="1" applyFont="1" applyFill="1" applyBorder="1" applyAlignment="1">
      <alignment horizontal="center" vertical="center" wrapText="1"/>
    </xf>
    <xf numFmtId="4" fontId="0" fillId="14" borderId="29" xfId="0" applyNumberFormat="1" applyFill="1" applyBorder="1" applyAlignment="1">
      <alignment horizontal="center" vertical="center" wrapText="1"/>
    </xf>
    <xf numFmtId="4" fontId="0" fillId="10" borderId="28" xfId="0" applyNumberFormat="1" applyFill="1" applyBorder="1" applyAlignment="1">
      <alignment horizontal="center"/>
    </xf>
    <xf numFmtId="0" fontId="0" fillId="14" borderId="5" xfId="0" applyFill="1" applyBorder="1" applyAlignment="1">
      <alignment horizontal="center" vertical="center" wrapText="1"/>
    </xf>
    <xf numFmtId="0" fontId="0" fillId="16" borderId="33" xfId="0" applyFill="1" applyBorder="1" applyAlignment="1">
      <alignment horizontal="center" vertical="center"/>
    </xf>
    <xf numFmtId="0" fontId="0" fillId="16" borderId="33" xfId="0" applyFill="1" applyBorder="1" applyAlignment="1">
      <alignment horizontal="center" vertical="center" wrapText="1"/>
    </xf>
    <xf numFmtId="0" fontId="3" fillId="16" borderId="33" xfId="0" applyFont="1" applyFill="1" applyBorder="1" applyAlignment="1">
      <alignment horizontal="center" vertical="center" wrapText="1"/>
    </xf>
    <xf numFmtId="4" fontId="3" fillId="4" borderId="35" xfId="0" applyNumberFormat="1" applyFont="1" applyFill="1" applyBorder="1" applyAlignment="1">
      <alignment horizontal="center" vertical="top" wrapText="1"/>
    </xf>
    <xf numFmtId="4" fontId="3" fillId="5" borderId="35" xfId="0" applyNumberFormat="1" applyFont="1" applyFill="1" applyBorder="1" applyAlignment="1">
      <alignment horizontal="center" vertical="top" wrapText="1"/>
    </xf>
    <xf numFmtId="4" fontId="3" fillId="0" borderId="35" xfId="0" applyNumberFormat="1" applyFont="1" applyBorder="1" applyAlignment="1">
      <alignment horizontal="center" vertical="top" wrapText="1"/>
    </xf>
    <xf numFmtId="4" fontId="3" fillId="4" borderId="34" xfId="0" applyNumberFormat="1" applyFont="1" applyFill="1" applyBorder="1" applyAlignment="1">
      <alignment horizontal="center" vertical="top"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textRotation="90"/>
    </xf>
    <xf numFmtId="0" fontId="0" fillId="10" borderId="0" xfId="0" applyFill="1" applyAlignment="1">
      <alignment horizontal="center" vertical="center" textRotation="90"/>
    </xf>
    <xf numFmtId="4" fontId="0" fillId="10" borderId="0" xfId="0" applyNumberFormat="1" applyFill="1" applyAlignment="1">
      <alignment horizontal="center"/>
    </xf>
    <xf numFmtId="0" fontId="0" fillId="16" borderId="0" xfId="0" applyFill="1" applyAlignment="1">
      <alignment horizontal="center" vertical="center" textRotation="90"/>
    </xf>
    <xf numFmtId="4" fontId="0" fillId="16" borderId="0" xfId="0" applyNumberFormat="1" applyFill="1" applyAlignment="1">
      <alignment horizontal="center"/>
    </xf>
    <xf numFmtId="0" fontId="0" fillId="21" borderId="0" xfId="0" applyFill="1" applyAlignment="1">
      <alignment horizontal="center" vertical="center" textRotation="90"/>
    </xf>
    <xf numFmtId="4" fontId="0" fillId="21" borderId="0" xfId="0" applyNumberFormat="1" applyFill="1" applyAlignment="1">
      <alignment horizontal="center"/>
    </xf>
    <xf numFmtId="43" fontId="15" fillId="0" borderId="0" xfId="5" applyNumberFormat="1" applyFont="1"/>
    <xf numFmtId="43" fontId="0" fillId="0" borderId="0" xfId="0" applyNumberFormat="1" applyAlignment="1">
      <alignment horizontal="center"/>
    </xf>
    <xf numFmtId="0" fontId="3" fillId="12" borderId="1" xfId="0" applyFont="1" applyFill="1" applyBorder="1" applyAlignment="1">
      <alignment horizontal="center" vertical="top" wrapText="1"/>
    </xf>
    <xf numFmtId="4" fontId="0" fillId="22" borderId="0" xfId="0" applyNumberFormat="1" applyFill="1" applyAlignment="1">
      <alignment horizontal="center"/>
    </xf>
    <xf numFmtId="0" fontId="3" fillId="0" borderId="36" xfId="0" applyFont="1" applyBorder="1" applyAlignment="1">
      <alignment horizontal="center" vertical="center" wrapText="1"/>
    </xf>
    <xf numFmtId="0" fontId="1" fillId="2" borderId="15"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9" borderId="15" xfId="0" applyFont="1" applyFill="1" applyBorder="1" applyAlignment="1">
      <alignment horizontal="center" vertical="center" wrapText="1"/>
    </xf>
    <xf numFmtId="0" fontId="7" fillId="20" borderId="15"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2" borderId="15" xfId="0" applyFont="1" applyFill="1" applyBorder="1" applyAlignment="1">
      <alignment horizontal="left" vertical="center" wrapText="1"/>
    </xf>
    <xf numFmtId="49" fontId="1" fillId="2" borderId="15" xfId="0" applyNumberFormat="1" applyFont="1" applyFill="1" applyBorder="1" applyAlignment="1">
      <alignment horizontal="left" vertical="center" wrapText="1"/>
    </xf>
    <xf numFmtId="0" fontId="0" fillId="0" borderId="15" xfId="0" applyBorder="1" applyAlignment="1">
      <alignment horizontal="center"/>
    </xf>
    <xf numFmtId="0" fontId="0" fillId="0" borderId="15" xfId="0" quotePrefix="1" applyBorder="1" applyAlignment="1">
      <alignment horizontal="center"/>
    </xf>
    <xf numFmtId="0" fontId="0" fillId="0" borderId="15" xfId="0" applyBorder="1"/>
    <xf numFmtId="4" fontId="0" fillId="12" borderId="15" xfId="0" applyNumberFormat="1" applyFill="1" applyBorder="1" applyAlignment="1">
      <alignment horizontal="center"/>
    </xf>
    <xf numFmtId="4" fontId="0" fillId="17" borderId="15" xfId="0" applyNumberFormat="1" applyFill="1" applyBorder="1" applyAlignment="1">
      <alignment horizontal="center"/>
    </xf>
    <xf numFmtId="0" fontId="0" fillId="17" borderId="15" xfId="0" applyFill="1" applyBorder="1" applyAlignment="1">
      <alignment horizontal="center"/>
    </xf>
    <xf numFmtId="4" fontId="0" fillId="16" borderId="15" xfId="0" applyNumberFormat="1" applyFill="1" applyBorder="1" applyAlignment="1">
      <alignment horizontal="center"/>
    </xf>
    <xf numFmtId="0" fontId="0" fillId="16" borderId="15" xfId="0" applyFill="1" applyBorder="1" applyAlignment="1">
      <alignment horizontal="center"/>
    </xf>
    <xf numFmtId="0" fontId="10" fillId="0" borderId="15" xfId="0" applyFont="1" applyBorder="1"/>
    <xf numFmtId="4" fontId="0" fillId="5" borderId="15" xfId="0" applyNumberFormat="1" applyFill="1" applyBorder="1" applyAlignment="1">
      <alignment horizontal="center"/>
    </xf>
    <xf numFmtId="0" fontId="0" fillId="23" borderId="0" xfId="0" applyFill="1"/>
    <xf numFmtId="0" fontId="0" fillId="6" borderId="0" xfId="0" applyFill="1"/>
    <xf numFmtId="0" fontId="17" fillId="6" borderId="0" xfId="0" applyFont="1" applyFill="1" applyAlignment="1">
      <alignment horizontal="center"/>
    </xf>
    <xf numFmtId="0" fontId="0" fillId="6" borderId="0" xfId="0" applyFill="1" applyAlignment="1">
      <alignment horizontal="center"/>
    </xf>
    <xf numFmtId="0" fontId="18" fillId="6" borderId="0" xfId="0" applyFont="1" applyFill="1" applyAlignment="1">
      <alignment horizontal="center" vertical="center" wrapText="1"/>
    </xf>
    <xf numFmtId="165" fontId="19" fillId="23" borderId="29" xfId="0" quotePrefix="1" applyNumberFormat="1" applyFont="1" applyFill="1" applyBorder="1" applyAlignment="1" applyProtection="1">
      <alignment horizontal="center" vertical="center"/>
      <protection locked="0"/>
    </xf>
    <xf numFmtId="0" fontId="20" fillId="24" borderId="2" xfId="0" applyFont="1" applyFill="1" applyBorder="1"/>
    <xf numFmtId="0" fontId="0" fillId="24" borderId="3" xfId="0" applyFill="1" applyBorder="1"/>
    <xf numFmtId="0" fontId="0" fillId="24" borderId="4" xfId="0" applyFill="1" applyBorder="1"/>
    <xf numFmtId="0" fontId="0" fillId="6" borderId="0" xfId="0" quotePrefix="1" applyFill="1"/>
    <xf numFmtId="0" fontId="0" fillId="24" borderId="9" xfId="0" applyFill="1" applyBorder="1"/>
    <xf numFmtId="0" fontId="0" fillId="24" borderId="0" xfId="0" applyFill="1"/>
    <xf numFmtId="0" fontId="0" fillId="24" borderId="10" xfId="0" applyFill="1" applyBorder="1"/>
    <xf numFmtId="0" fontId="22" fillId="6" borderId="0" xfId="0" applyFont="1" applyFill="1" applyAlignment="1">
      <alignment horizontal="center"/>
    </xf>
    <xf numFmtId="0" fontId="1" fillId="23" borderId="0" xfId="0" applyFont="1" applyFill="1" applyAlignment="1">
      <alignment horizontal="center" vertical="center" wrapText="1"/>
    </xf>
    <xf numFmtId="0" fontId="9" fillId="6" borderId="0" xfId="0" applyFont="1" applyFill="1" applyAlignment="1">
      <alignment horizontal="right" vertical="center"/>
    </xf>
    <xf numFmtId="165" fontId="23" fillId="6" borderId="15" xfId="0" applyNumberFormat="1" applyFont="1" applyFill="1" applyBorder="1" applyAlignment="1">
      <alignment horizontal="left"/>
    </xf>
    <xf numFmtId="0" fontId="9" fillId="6" borderId="0" xfId="0" applyFont="1" applyFill="1" applyAlignment="1">
      <alignment horizontal="center"/>
    </xf>
    <xf numFmtId="0" fontId="1" fillId="23" borderId="0" xfId="0" applyFont="1" applyFill="1" applyAlignment="1">
      <alignment horizontal="left" vertical="center" wrapText="1"/>
    </xf>
    <xf numFmtId="0" fontId="23" fillId="6" borderId="15" xfId="0" applyFont="1" applyFill="1" applyBorder="1" applyAlignment="1">
      <alignment horizontal="left"/>
    </xf>
    <xf numFmtId="49" fontId="1" fillId="23" borderId="0" xfId="0" applyNumberFormat="1" applyFont="1" applyFill="1" applyAlignment="1">
      <alignment horizontal="left" vertical="center" wrapText="1"/>
    </xf>
    <xf numFmtId="0" fontId="23" fillId="6" borderId="15" xfId="0" applyFont="1" applyFill="1" applyBorder="1" applyAlignment="1" applyProtection="1">
      <alignment horizontal="left"/>
      <protection locked="0"/>
    </xf>
    <xf numFmtId="0" fontId="25" fillId="24" borderId="0" xfId="6" applyFill="1" applyBorder="1"/>
    <xf numFmtId="0" fontId="26" fillId="24" borderId="0" xfId="0" applyFont="1" applyFill="1"/>
    <xf numFmtId="0" fontId="9" fillId="6" borderId="0" xfId="0" applyFont="1" applyFill="1" applyAlignment="1">
      <alignment horizontal="right"/>
    </xf>
    <xf numFmtId="0" fontId="27" fillId="6" borderId="42" xfId="0" applyFont="1" applyFill="1" applyBorder="1" applyAlignment="1">
      <alignment horizontal="center" vertical="center" wrapText="1"/>
    </xf>
    <xf numFmtId="0" fontId="0" fillId="24" borderId="20" xfId="0" applyFill="1" applyBorder="1"/>
    <xf numFmtId="0" fontId="0" fillId="24" borderId="21" xfId="0" applyFill="1" applyBorder="1"/>
    <xf numFmtId="0" fontId="0" fillId="24" borderId="43" xfId="0" applyFill="1" applyBorder="1"/>
    <xf numFmtId="0" fontId="0" fillId="6" borderId="42" xfId="0" applyFill="1" applyBorder="1" applyAlignment="1">
      <alignment horizontal="center"/>
    </xf>
    <xf numFmtId="0" fontId="0" fillId="6" borderId="42" xfId="0" applyFill="1" applyBorder="1"/>
    <xf numFmtId="4" fontId="0" fillId="6" borderId="42" xfId="0" applyNumberFormat="1" applyFill="1" applyBorder="1" applyAlignment="1">
      <alignment horizontal="center"/>
    </xf>
    <xf numFmtId="4" fontId="0" fillId="6" borderId="0" xfId="0" applyNumberFormat="1" applyFill="1" applyAlignment="1">
      <alignment horizontal="center"/>
    </xf>
    <xf numFmtId="0" fontId="9" fillId="6" borderId="0" xfId="0" applyFont="1" applyFill="1"/>
    <xf numFmtId="0" fontId="28" fillId="6" borderId="0" xfId="0" applyFont="1" applyFill="1"/>
    <xf numFmtId="0" fontId="29" fillId="6" borderId="0" xfId="0" applyFont="1" applyFill="1" applyAlignment="1">
      <alignment horizontal="right"/>
    </xf>
    <xf numFmtId="4" fontId="0" fillId="23" borderId="0" xfId="0" applyNumberFormat="1" applyFill="1"/>
    <xf numFmtId="4" fontId="9" fillId="6" borderId="0" xfId="0" applyNumberFormat="1" applyFont="1" applyFill="1" applyAlignment="1">
      <alignment horizontal="center"/>
    </xf>
    <xf numFmtId="4" fontId="9" fillId="6" borderId="47" xfId="0" applyNumberFormat="1" applyFont="1" applyFill="1" applyBorder="1" applyAlignment="1">
      <alignment horizontal="center"/>
    </xf>
    <xf numFmtId="0" fontId="9" fillId="6" borderId="48" xfId="0" applyFont="1" applyFill="1" applyBorder="1"/>
    <xf numFmtId="4" fontId="9" fillId="6" borderId="42" xfId="0" applyNumberFormat="1" applyFont="1" applyFill="1" applyBorder="1" applyAlignment="1">
      <alignment horizontal="center"/>
    </xf>
    <xf numFmtId="4" fontId="27" fillId="6" borderId="42" xfId="0" applyNumberFormat="1" applyFont="1" applyFill="1" applyBorder="1" applyAlignment="1">
      <alignment horizontal="center"/>
    </xf>
    <xf numFmtId="4" fontId="9" fillId="6" borderId="51" xfId="0" applyNumberFormat="1" applyFont="1" applyFill="1" applyBorder="1" applyAlignment="1">
      <alignment horizontal="center"/>
    </xf>
    <xf numFmtId="4" fontId="27" fillId="6" borderId="47" xfId="0" applyNumberFormat="1" applyFont="1" applyFill="1" applyBorder="1" applyAlignment="1">
      <alignment horizontal="center"/>
    </xf>
    <xf numFmtId="0" fontId="27" fillId="6" borderId="48" xfId="0" applyFont="1" applyFill="1" applyBorder="1"/>
    <xf numFmtId="4" fontId="27" fillId="26" borderId="42" xfId="0" applyNumberFormat="1" applyFont="1" applyFill="1" applyBorder="1" applyAlignment="1" applyProtection="1">
      <alignment horizontal="center"/>
      <protection locked="0"/>
    </xf>
    <xf numFmtId="0" fontId="9" fillId="6" borderId="42" xfId="0" applyFont="1" applyFill="1" applyBorder="1"/>
    <xf numFmtId="4" fontId="1" fillId="23" borderId="0" xfId="0" applyNumberFormat="1" applyFont="1" applyFill="1" applyAlignment="1">
      <alignment horizontal="center" vertical="center" wrapText="1"/>
    </xf>
    <xf numFmtId="0" fontId="27" fillId="6" borderId="42" xfId="0" applyFont="1" applyFill="1" applyBorder="1"/>
    <xf numFmtId="0" fontId="7" fillId="25" borderId="2" xfId="0" applyFont="1" applyFill="1" applyBorder="1" applyProtection="1">
      <protection locked="0"/>
    </xf>
    <xf numFmtId="0" fontId="0" fillId="25" borderId="3" xfId="0" applyFill="1" applyBorder="1" applyProtection="1">
      <protection locked="0"/>
    </xf>
    <xf numFmtId="0" fontId="0" fillId="25" borderId="4" xfId="0" applyFill="1" applyBorder="1" applyAlignment="1" applyProtection="1">
      <alignment horizontal="center"/>
      <protection locked="0"/>
    </xf>
    <xf numFmtId="0" fontId="0" fillId="25" borderId="9" xfId="0" applyFill="1" applyBorder="1" applyProtection="1">
      <protection locked="0"/>
    </xf>
    <xf numFmtId="0" fontId="0" fillId="25" borderId="0" xfId="0" applyFill="1" applyProtection="1">
      <protection locked="0"/>
    </xf>
    <xf numFmtId="0" fontId="0" fillId="25" borderId="10" xfId="0" applyFill="1" applyBorder="1" applyAlignment="1" applyProtection="1">
      <alignment horizontal="center"/>
      <protection locked="0"/>
    </xf>
    <xf numFmtId="0" fontId="0" fillId="25" borderId="20" xfId="0" applyFill="1" applyBorder="1" applyProtection="1">
      <protection locked="0"/>
    </xf>
    <xf numFmtId="0" fontId="0" fillId="25" borderId="21" xfId="0" applyFill="1" applyBorder="1" applyProtection="1">
      <protection locked="0"/>
    </xf>
    <xf numFmtId="0" fontId="0" fillId="25" borderId="43" xfId="0" applyFill="1" applyBorder="1" applyAlignment="1" applyProtection="1">
      <alignment horizontal="center"/>
      <protection locked="0"/>
    </xf>
    <xf numFmtId="0" fontId="3" fillId="0" borderId="0" xfId="0" applyFont="1" applyAlignment="1">
      <alignment horizontal="center" vertical="top" wrapText="1"/>
    </xf>
    <xf numFmtId="0" fontId="0" fillId="23" borderId="0" xfId="0" quotePrefix="1" applyFill="1"/>
    <xf numFmtId="4" fontId="0" fillId="23" borderId="0" xfId="0" quotePrefix="1" applyNumberFormat="1" applyFill="1"/>
    <xf numFmtId="0" fontId="16" fillId="23" borderId="0" xfId="0" applyFont="1" applyFill="1" applyAlignment="1">
      <alignment horizontal="center"/>
    </xf>
    <xf numFmtId="0" fontId="32" fillId="23" borderId="0" xfId="0" applyFont="1" applyFill="1" applyAlignment="1">
      <alignment horizontal="center" vertical="center" wrapText="1"/>
    </xf>
    <xf numFmtId="4" fontId="1" fillId="9" borderId="15" xfId="0" applyNumberFormat="1" applyFont="1" applyFill="1" applyBorder="1" applyAlignment="1">
      <alignment horizontal="center" vertical="center" wrapText="1"/>
    </xf>
    <xf numFmtId="4" fontId="3" fillId="12" borderId="1" xfId="0" applyNumberFormat="1" applyFont="1" applyFill="1" applyBorder="1" applyAlignment="1">
      <alignment horizontal="center" vertical="top" wrapText="1"/>
    </xf>
    <xf numFmtId="0" fontId="0" fillId="5" borderId="0" xfId="0" applyFill="1" applyAlignment="1">
      <alignment horizontal="center" vertical="center"/>
    </xf>
    <xf numFmtId="4" fontId="0" fillId="0" borderId="0" xfId="0" applyNumberFormat="1" applyAlignment="1">
      <alignment horizontal="center" vertical="center" wrapText="1"/>
    </xf>
    <xf numFmtId="0" fontId="0" fillId="5" borderId="0" xfId="0" applyFill="1" applyAlignment="1">
      <alignment horizontal="center"/>
    </xf>
    <xf numFmtId="0" fontId="0" fillId="5" borderId="15" xfId="0" applyFill="1" applyBorder="1" applyAlignment="1">
      <alignment horizontal="center"/>
    </xf>
    <xf numFmtId="4" fontId="0" fillId="27" borderId="15" xfId="0" applyNumberFormat="1" applyFill="1" applyBorder="1" applyAlignment="1">
      <alignment horizontal="center"/>
    </xf>
    <xf numFmtId="0" fontId="1" fillId="9"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10" fillId="13" borderId="15" xfId="0" applyFont="1" applyFill="1" applyBorder="1" applyAlignment="1">
      <alignment wrapText="1"/>
    </xf>
    <xf numFmtId="0" fontId="7" fillId="19" borderId="15"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7" fillId="20" borderId="15" xfId="0" applyFont="1" applyFill="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9" borderId="0" xfId="0" applyFill="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0" fillId="0" borderId="21" xfId="0" applyBorder="1" applyAlignment="1">
      <alignment horizontal="center"/>
    </xf>
    <xf numFmtId="0" fontId="0" fillId="11" borderId="15" xfId="0" applyFill="1" applyBorder="1" applyAlignment="1">
      <alignment horizontal="center"/>
    </xf>
    <xf numFmtId="0" fontId="0" fillId="8" borderId="15" xfId="0" applyFill="1" applyBorder="1" applyAlignment="1">
      <alignment horizontal="center"/>
    </xf>
    <xf numFmtId="0" fontId="32" fillId="23" borderId="0" xfId="0" applyFont="1" applyFill="1" applyAlignment="1">
      <alignment horizontal="center" vertical="center" wrapText="1"/>
    </xf>
    <xf numFmtId="0" fontId="21" fillId="6" borderId="37" xfId="0" applyFont="1" applyFill="1" applyBorder="1" applyAlignment="1">
      <alignment horizontal="center"/>
    </xf>
    <xf numFmtId="0" fontId="21" fillId="6" borderId="38" xfId="0" applyFont="1" applyFill="1" applyBorder="1" applyAlignment="1">
      <alignment horizontal="center"/>
    </xf>
    <xf numFmtId="0" fontId="21" fillId="6" borderId="39" xfId="0" applyFont="1" applyFill="1" applyBorder="1" applyAlignment="1">
      <alignment horizontal="center"/>
    </xf>
    <xf numFmtId="0" fontId="27" fillId="6" borderId="40"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4" fontId="9" fillId="6" borderId="49" xfId="0" applyNumberFormat="1" applyFont="1" applyFill="1" applyBorder="1" applyAlignment="1">
      <alignment horizontal="center" vertical="center"/>
    </xf>
    <xf numFmtId="4" fontId="9" fillId="6" borderId="50" xfId="0" applyNumberFormat="1" applyFont="1" applyFill="1" applyBorder="1" applyAlignment="1">
      <alignment horizontal="center" vertical="center"/>
    </xf>
    <xf numFmtId="0" fontId="16" fillId="23" borderId="0" xfId="0" applyFont="1" applyFill="1" applyAlignment="1">
      <alignment wrapText="1"/>
    </xf>
    <xf numFmtId="0" fontId="16" fillId="23" borderId="0" xfId="0" applyFont="1" applyFill="1" applyAlignment="1">
      <alignment horizontal="center" vertical="center" wrapText="1"/>
    </xf>
  </cellXfs>
  <cellStyles count="7">
    <cellStyle name="Comma 2" xfId="3" xr:uid="{0E3C97A9-DAD0-4B92-89AB-7980F50627D4}"/>
    <cellStyle name="Hyperlink 2" xfId="6" xr:uid="{3A26B673-424F-4569-8B98-EC3BE8308E2E}"/>
    <cellStyle name="Normal" xfId="0" builtinId="0"/>
    <cellStyle name="Normal 2" xfId="1" xr:uid="{68417170-7CA2-4A5C-BCEF-AE5CFF036EC5}"/>
    <cellStyle name="Normal 3 2" xfId="2" xr:uid="{1EFB9B15-575F-4DE6-9AA7-DB58921FD19F}"/>
    <cellStyle name="Normal 4 2" xfId="4" xr:uid="{FC96BD87-EAA6-448D-BE3A-E923FA8A098E}"/>
    <cellStyle name="Normal 7" xfId="5" xr:uid="{8F47BFF6-B9E4-41DF-BCC9-335FF8121760}"/>
  </cellStyles>
  <dxfs count="9">
    <dxf>
      <font>
        <color theme="0"/>
      </font>
    </dxf>
    <dxf>
      <fill>
        <patternFill>
          <bgColor rgb="FFFFFF00"/>
        </patternFill>
      </fill>
    </dxf>
    <dxf>
      <font>
        <color theme="0"/>
      </font>
    </dxf>
    <dxf>
      <font>
        <color theme="0"/>
      </font>
    </dxf>
    <dxf>
      <font>
        <color theme="0"/>
      </font>
    </dxf>
    <dxf>
      <fill>
        <patternFill>
          <bgColor rgb="FFFF0000"/>
        </patternFill>
      </fill>
    </dxf>
    <dxf>
      <font>
        <color theme="0"/>
      </font>
    </dxf>
    <dxf>
      <font>
        <color theme="0"/>
        <name val="Cambria"/>
        <scheme val="none"/>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sat@suffolk.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B91EC-D21B-4127-B680-3EA11F13B1AD}">
  <dimension ref="A1:LA324"/>
  <sheetViews>
    <sheetView workbookViewId="0">
      <pane xSplit="1" ySplit="3" topLeftCell="IS40" activePane="bottomRight" state="frozen"/>
      <selection pane="topRight" activeCell="B1" sqref="B1"/>
      <selection pane="bottomLeft" activeCell="A3" sqref="A3"/>
      <selection pane="bottomRight" activeCell="A48" sqref="A48:XFD48"/>
    </sheetView>
  </sheetViews>
  <sheetFormatPr defaultColWidth="8.7265625" defaultRowHeight="14.5" x14ac:dyDescent="0.35"/>
  <cols>
    <col min="1" max="1" width="17.26953125" style="1" bestFit="1" customWidth="1"/>
    <col min="2" max="2" width="12.453125" style="1" bestFit="1" customWidth="1"/>
    <col min="3" max="3" width="8" style="1" bestFit="1" customWidth="1"/>
    <col min="4" max="4" width="11.81640625" style="1" bestFit="1" customWidth="1"/>
    <col min="5" max="5" width="8" style="1" bestFit="1" customWidth="1"/>
    <col min="6" max="6" width="11.81640625" style="1" bestFit="1" customWidth="1"/>
    <col min="7" max="7" width="12.453125" style="1" bestFit="1" customWidth="1"/>
    <col min="8" max="8" width="11.81640625" style="1" bestFit="1" customWidth="1"/>
    <col min="9" max="9" width="13.54296875" style="1" bestFit="1" customWidth="1"/>
    <col min="10" max="10" width="11.81640625" style="1" bestFit="1" customWidth="1"/>
    <col min="11" max="12" width="10.453125" style="1" bestFit="1" customWidth="1"/>
    <col min="13" max="13" width="11.81640625" style="1" bestFit="1" customWidth="1"/>
    <col min="14" max="14" width="10.453125" style="1" bestFit="1" customWidth="1"/>
    <col min="15" max="18" width="8" style="1" bestFit="1" customWidth="1"/>
    <col min="19" max="19" width="12.26953125" style="1" bestFit="1" customWidth="1"/>
    <col min="20" max="20" width="9.81640625" style="1" bestFit="1" customWidth="1"/>
    <col min="21" max="21" width="8.7265625" style="1" bestFit="1" customWidth="1"/>
    <col min="22" max="26" width="11.26953125" style="1" bestFit="1" customWidth="1"/>
    <col min="27" max="27" width="12.26953125" style="1" bestFit="1" customWidth="1"/>
    <col min="28" max="29" width="9.81640625" style="1" bestFit="1" customWidth="1"/>
    <col min="30" max="32" width="11.26953125" style="1" bestFit="1" customWidth="1"/>
    <col min="33" max="33" width="9.81640625" style="1" bestFit="1" customWidth="1"/>
    <col min="34" max="34" width="11.26953125" style="1" bestFit="1" customWidth="1"/>
    <col min="35" max="35" width="8.81640625" style="1" bestFit="1" customWidth="1"/>
    <col min="36" max="36" width="9.81640625" style="1" bestFit="1" customWidth="1"/>
    <col min="37" max="38" width="11.26953125" style="1" bestFit="1" customWidth="1"/>
    <col min="39" max="39" width="9.81640625" style="1" bestFit="1" customWidth="1"/>
    <col min="40" max="40" width="11.26953125" style="1" bestFit="1" customWidth="1"/>
    <col min="41" max="41" width="9.81640625" style="1" bestFit="1" customWidth="1"/>
    <col min="42" max="46" width="11.26953125" style="1" bestFit="1" customWidth="1"/>
    <col min="47" max="47" width="8.7265625" style="1" bestFit="1" customWidth="1"/>
    <col min="48" max="48" width="11.26953125" style="1" bestFit="1" customWidth="1"/>
    <col min="49" max="50" width="8.7265625" style="1" bestFit="1" customWidth="1"/>
    <col min="51" max="51" width="10.453125" style="1" bestFit="1" customWidth="1"/>
    <col min="52" max="52" width="9.81640625" style="1" bestFit="1" customWidth="1"/>
    <col min="53" max="53" width="20" style="12" bestFit="1" customWidth="1"/>
    <col min="54" max="54" width="16.7265625" style="12" bestFit="1" customWidth="1"/>
    <col min="55" max="55" width="20.453125" style="12" bestFit="1" customWidth="1"/>
    <col min="56" max="56" width="14.453125" style="1" bestFit="1" customWidth="1"/>
    <col min="57" max="57" width="2.1796875" style="1" customWidth="1"/>
    <col min="58" max="59" width="10.1796875" style="1" bestFit="1" customWidth="1"/>
    <col min="60" max="60" width="11.7265625" style="1" bestFit="1" customWidth="1"/>
    <col min="61" max="61" width="9" style="1" bestFit="1" customWidth="1"/>
    <col min="62" max="62" width="11.7265625" style="1" bestFit="1" customWidth="1"/>
    <col min="63" max="63" width="9.1796875" style="1" bestFit="1" customWidth="1"/>
    <col min="64" max="64" width="8.453125" style="1" bestFit="1" customWidth="1"/>
    <col min="65" max="66" width="10.1796875" style="1" bestFit="1" customWidth="1"/>
    <col min="67" max="67" width="8.453125" style="1" bestFit="1" customWidth="1"/>
    <col min="68" max="68" width="10.1796875" style="1" bestFit="1" customWidth="1"/>
    <col min="69" max="69" width="10.81640625" style="1" bestFit="1" customWidth="1"/>
    <col min="70" max="70" width="1.54296875" style="1" customWidth="1"/>
    <col min="71" max="71" width="14.81640625" style="1" bestFit="1" customWidth="1"/>
    <col min="72" max="72" width="15.1796875" style="1" bestFit="1" customWidth="1"/>
    <col min="73" max="73" width="14.453125" style="1" bestFit="1" customWidth="1"/>
    <col min="74" max="74" width="14.7265625" style="1" bestFit="1" customWidth="1"/>
    <col min="75" max="75" width="13.453125" style="1" bestFit="1" customWidth="1"/>
    <col min="76" max="76" width="1" style="1" customWidth="1"/>
    <col min="77" max="77" width="18.7265625" style="1" bestFit="1" customWidth="1"/>
    <col min="78" max="78" width="17.7265625" style="1" bestFit="1" customWidth="1"/>
    <col min="79" max="79" width="15.26953125" style="1" bestFit="1" customWidth="1"/>
    <col min="80" max="80" width="9.81640625" style="1" bestFit="1" customWidth="1"/>
    <col min="81" max="81" width="19.54296875" style="1" bestFit="1" customWidth="1"/>
    <col min="82" max="82" width="17.453125" style="1" bestFit="1" customWidth="1"/>
    <col min="83" max="83" width="18.1796875" style="1" bestFit="1" customWidth="1"/>
    <col min="84" max="84" width="17.54296875" style="1" bestFit="1" customWidth="1"/>
    <col min="85" max="85" width="1.453125" style="1" customWidth="1"/>
    <col min="86" max="86" width="14.26953125" style="12" bestFit="1" customWidth="1"/>
    <col min="87" max="87" width="13.26953125" style="1" bestFit="1" customWidth="1"/>
    <col min="88" max="89" width="15.1796875" style="1" bestFit="1" customWidth="1"/>
    <col min="90" max="90" width="14.7265625" style="1" bestFit="1" customWidth="1"/>
    <col min="91" max="91" width="13.1796875" style="1" bestFit="1" customWidth="1"/>
    <col min="92" max="92" width="12.453125" style="1" bestFit="1" customWidth="1"/>
    <col min="93" max="93" width="13.81640625" style="1" bestFit="1" customWidth="1"/>
    <col min="94" max="94" width="12.7265625" style="1" bestFit="1" customWidth="1"/>
    <col min="95" max="95" width="13.1796875" style="1" bestFit="1" customWidth="1"/>
    <col min="96" max="96" width="13.26953125" style="1" bestFit="1" customWidth="1"/>
    <col min="97" max="97" width="1.453125" style="1" customWidth="1"/>
    <col min="98" max="98" width="23.81640625" style="1" bestFit="1" customWidth="1"/>
    <col min="99" max="99" width="14.26953125" style="1" bestFit="1" customWidth="1"/>
    <col min="100" max="100" width="15.54296875" style="1" bestFit="1" customWidth="1"/>
    <col min="101" max="101" width="16.26953125" style="1" bestFit="1" customWidth="1"/>
    <col min="102" max="102" width="13.81640625" style="1" bestFit="1" customWidth="1"/>
    <col min="103" max="103" width="17.7265625" style="1" bestFit="1" customWidth="1"/>
    <col min="104" max="104" width="15.54296875" style="1" bestFit="1" customWidth="1"/>
    <col min="105" max="105" width="15.7265625" style="1" bestFit="1" customWidth="1"/>
    <col min="106" max="106" width="14.7265625" style="1" bestFit="1" customWidth="1"/>
    <col min="107" max="107" width="16.1796875" style="1" bestFit="1" customWidth="1"/>
    <col min="108" max="108" width="15.26953125" style="1" bestFit="1" customWidth="1"/>
    <col min="109" max="109" width="14" style="1" bestFit="1" customWidth="1"/>
    <col min="110" max="110" width="13.1796875" style="1" bestFit="1" customWidth="1"/>
    <col min="111" max="111" width="13.54296875" style="1" bestFit="1" customWidth="1"/>
    <col min="112" max="114" width="15.26953125" style="1" bestFit="1" customWidth="1"/>
    <col min="115" max="115" width="14" style="1" bestFit="1" customWidth="1"/>
    <col min="116" max="116" width="11.26953125" style="1" bestFit="1" customWidth="1"/>
    <col min="117" max="117" width="13.54296875" style="1" bestFit="1" customWidth="1"/>
    <col min="118" max="118" width="11" style="1" bestFit="1" customWidth="1"/>
    <col min="119" max="119" width="12.26953125" style="1" bestFit="1" customWidth="1"/>
    <col min="120" max="120" width="15.26953125" style="1" bestFit="1" customWidth="1"/>
    <col min="121" max="122" width="12.26953125" style="12" bestFit="1" customWidth="1"/>
    <col min="123" max="125" width="15.26953125" style="1" bestFit="1" customWidth="1"/>
    <col min="126" max="126" width="16.26953125" style="1" bestFit="1" customWidth="1"/>
    <col min="127" max="127" width="15.26953125" style="1" bestFit="1" customWidth="1"/>
    <col min="128" max="128" width="8.54296875" style="1" bestFit="1" customWidth="1"/>
    <col min="129" max="131" width="8.1796875" style="1" bestFit="1" customWidth="1"/>
    <col min="132" max="132" width="9.7265625" style="1" bestFit="1" customWidth="1"/>
    <col min="133" max="133" width="9.26953125" style="1" bestFit="1" customWidth="1"/>
    <col min="134" max="134" width="9.7265625" style="1" bestFit="1" customWidth="1"/>
    <col min="135" max="135" width="10.81640625" style="1" bestFit="1" customWidth="1"/>
    <col min="136" max="136" width="1.1796875" style="1" customWidth="1"/>
    <col min="137" max="137" width="22.7265625" style="1" bestFit="1" customWidth="1"/>
    <col min="138" max="138" width="8.81640625" style="1" bestFit="1" customWidth="1"/>
    <col min="139" max="139" width="8.54296875" style="1" bestFit="1" customWidth="1"/>
    <col min="140" max="142" width="9.81640625" style="1" bestFit="1" customWidth="1"/>
    <col min="143" max="143" width="8.81640625" style="1" bestFit="1" customWidth="1"/>
    <col min="144" max="144" width="9.81640625" style="1" bestFit="1" customWidth="1"/>
    <col min="145" max="145" width="11.26953125" style="1" bestFit="1" customWidth="1"/>
    <col min="146" max="146" width="8.81640625" style="1" bestFit="1" customWidth="1"/>
    <col min="147" max="150" width="9.81640625" style="1" bestFit="1" customWidth="1"/>
    <col min="151" max="151" width="8.81640625" style="1" bestFit="1" customWidth="1"/>
    <col min="152" max="152" width="9.81640625" style="1" bestFit="1" customWidth="1"/>
    <col min="153" max="153" width="8.54296875" style="1" bestFit="1" customWidth="1"/>
    <col min="154" max="154" width="8.81640625" style="1" bestFit="1" customWidth="1"/>
    <col min="155" max="155" width="13.1796875" style="1" bestFit="1" customWidth="1"/>
    <col min="156" max="157" width="9.81640625" style="1" bestFit="1" customWidth="1"/>
    <col min="158" max="159" width="8.81640625" style="1" bestFit="1" customWidth="1"/>
    <col min="160" max="161" width="9.81640625" style="1" bestFit="1" customWidth="1"/>
    <col min="162" max="162" width="8.81640625" style="1" bestFit="1" customWidth="1"/>
    <col min="163" max="163" width="9.81640625" style="1" bestFit="1" customWidth="1"/>
    <col min="164" max="164" width="8.81640625" style="1" bestFit="1" customWidth="1"/>
    <col min="165" max="165" width="8.7265625" style="1"/>
    <col min="166" max="166" width="9.81640625" style="1" bestFit="1" customWidth="1"/>
    <col min="167" max="168" width="8.7265625" style="1"/>
    <col min="169" max="169" width="4" style="1" bestFit="1" customWidth="1"/>
    <col min="170" max="170" width="15.453125" style="1" bestFit="1" customWidth="1"/>
    <col min="171" max="171" width="12.7265625" style="1" bestFit="1" customWidth="1"/>
    <col min="172" max="172" width="77.7265625" style="1" bestFit="1" customWidth="1"/>
    <col min="173" max="173" width="27.26953125" style="1" bestFit="1" customWidth="1"/>
    <col min="174" max="174" width="50.7265625" style="1" bestFit="1" customWidth="1"/>
    <col min="175" max="175" width="12.453125" style="1" bestFit="1" customWidth="1"/>
    <col min="176" max="186" width="13.1796875" style="1" bestFit="1" customWidth="1"/>
    <col min="187" max="187" width="14" style="1" bestFit="1" customWidth="1"/>
    <col min="188" max="188" width="13.26953125" style="1" bestFit="1" customWidth="1"/>
    <col min="189" max="189" width="13.1796875" style="1" bestFit="1" customWidth="1"/>
    <col min="190" max="190" width="13.26953125" style="1" bestFit="1" customWidth="1"/>
    <col min="191" max="191" width="12.453125" style="1" bestFit="1" customWidth="1"/>
    <col min="192" max="192" width="13.26953125" style="1" bestFit="1" customWidth="1"/>
    <col min="193" max="193" width="10.81640625" style="1" bestFit="1" customWidth="1"/>
    <col min="194" max="195" width="10.26953125" style="1" bestFit="1" customWidth="1"/>
    <col min="196" max="198" width="11.7265625" style="1" bestFit="1" customWidth="1"/>
    <col min="199" max="199" width="8.1796875" style="1" bestFit="1" customWidth="1"/>
    <col min="200" max="202" width="10.1796875" style="1" bestFit="1" customWidth="1"/>
    <col min="203" max="203" width="9.26953125" style="1" bestFit="1" customWidth="1"/>
    <col min="204" max="205" width="10.1796875" style="1" bestFit="1" customWidth="1"/>
    <col min="206" max="209" width="9.1796875" style="1" bestFit="1" customWidth="1"/>
    <col min="210" max="212" width="8.1796875" style="1" bestFit="1" customWidth="1"/>
    <col min="213" max="214" width="9.26953125" style="1" bestFit="1" customWidth="1"/>
    <col min="215" max="215" width="9.1796875" style="1" bestFit="1" customWidth="1"/>
    <col min="216" max="216" width="10.1796875" style="1" bestFit="1" customWidth="1"/>
    <col min="217" max="217" width="11.7265625" style="1" bestFit="1" customWidth="1"/>
    <col min="218" max="218" width="9.1796875" style="1" bestFit="1" customWidth="1"/>
    <col min="219" max="219" width="11.453125" style="1" bestFit="1" customWidth="1"/>
    <col min="220" max="222" width="10.1796875" style="1" bestFit="1" customWidth="1"/>
    <col min="223" max="223" width="10.26953125" style="1" customWidth="1"/>
    <col min="224" max="224" width="10.1796875" style="1" bestFit="1" customWidth="1"/>
    <col min="225" max="225" width="11.7265625" style="1" bestFit="1" customWidth="1"/>
    <col min="226" max="226" width="9.54296875" style="1" bestFit="1" customWidth="1"/>
    <col min="227" max="230" width="10.1796875" style="1" bestFit="1" customWidth="1"/>
    <col min="231" max="231" width="9.1796875" style="1" bestFit="1" customWidth="1"/>
    <col min="232" max="232" width="10.1796875" style="1" bestFit="1" customWidth="1"/>
    <col min="233" max="233" width="8.7265625" style="1" customWidth="1"/>
    <col min="234" max="234" width="9.1796875" style="1" bestFit="1" customWidth="1"/>
    <col min="235" max="237" width="10.1796875" style="1" bestFit="1" customWidth="1"/>
    <col min="238" max="239" width="9.1796875" style="1" bestFit="1" customWidth="1"/>
    <col min="240" max="240" width="10.1796875" style="1" customWidth="1"/>
    <col min="241" max="241" width="10.1796875" style="1" bestFit="1" customWidth="1"/>
    <col min="242" max="242" width="9.1796875" style="1" bestFit="1" customWidth="1"/>
    <col min="243" max="243" width="10.1796875" style="1" bestFit="1" customWidth="1"/>
    <col min="244" max="245" width="9.81640625" style="1" bestFit="1" customWidth="1"/>
    <col min="246" max="246" width="10.1796875" style="1" bestFit="1" customWidth="1"/>
    <col min="247" max="249" width="8.7265625" style="1" customWidth="1"/>
    <col min="250" max="250" width="10.1796875" style="1" bestFit="1" customWidth="1"/>
    <col min="251" max="252" width="9.453125" style="1" bestFit="1" customWidth="1"/>
    <col min="253" max="253" width="12.54296875" style="1" bestFit="1" customWidth="1"/>
    <col min="254" max="256" width="10" style="1" bestFit="1" customWidth="1"/>
    <col min="257" max="257" width="10.1796875" style="1" customWidth="1"/>
    <col min="258" max="258" width="11.7265625" style="1" customWidth="1"/>
    <col min="259" max="259" width="9.81640625" style="1" bestFit="1" customWidth="1"/>
    <col min="260" max="260" width="10" style="12" bestFit="1" customWidth="1"/>
    <col min="261" max="263" width="8.81640625" style="1" bestFit="1" customWidth="1"/>
    <col min="264" max="264" width="44.81640625" style="1" bestFit="1" customWidth="1"/>
    <col min="265" max="265" width="15.54296875" style="1" bestFit="1" customWidth="1"/>
    <col min="266" max="266" width="12.7265625" style="1" customWidth="1"/>
    <col min="267" max="268" width="13.81640625" style="1" customWidth="1"/>
    <col min="269" max="270" width="12.7265625" style="1" customWidth="1"/>
    <col min="271" max="271" width="10.54296875" style="1" bestFit="1" customWidth="1"/>
    <col min="272" max="272" width="1" customWidth="1"/>
    <col min="273" max="273" width="11.7265625" style="1" bestFit="1" customWidth="1"/>
    <col min="274" max="274" width="10.1796875" style="1" bestFit="1" customWidth="1"/>
    <col min="275" max="276" width="11.7265625" style="1" bestFit="1" customWidth="1"/>
    <col min="277" max="277" width="10.1796875" style="1" bestFit="1" customWidth="1"/>
    <col min="278" max="278" width="9.81640625" style="1" bestFit="1" customWidth="1"/>
    <col min="279" max="279" width="13.81640625" style="1" bestFit="1" customWidth="1"/>
    <col min="280" max="280" width="1.7265625" style="1" customWidth="1"/>
    <col min="281" max="285" width="2.54296875" style="1" customWidth="1"/>
    <col min="286" max="286" width="6.453125" style="1" bestFit="1" customWidth="1"/>
    <col min="287" max="287" width="14.81640625" style="1" bestFit="1" customWidth="1"/>
    <col min="288" max="288" width="11" style="1" bestFit="1" customWidth="1"/>
    <col min="289" max="289" width="40.81640625" style="1" bestFit="1" customWidth="1"/>
    <col min="290" max="290" width="25.7265625" style="1" bestFit="1" customWidth="1"/>
    <col min="291" max="291" width="15.81640625" style="1" bestFit="1" customWidth="1"/>
    <col min="292" max="292" width="27.81640625" style="1" bestFit="1" customWidth="1"/>
    <col min="293" max="293" width="11.54296875" style="1" bestFit="1" customWidth="1"/>
    <col min="294" max="294" width="28.81640625" style="1" bestFit="1" customWidth="1"/>
    <col min="295" max="295" width="17.1796875" style="1" bestFit="1" customWidth="1"/>
    <col min="296" max="296" width="13" style="1" bestFit="1" customWidth="1"/>
    <col min="297" max="298" width="11.1796875" style="1" bestFit="1" customWidth="1"/>
    <col min="299" max="299" width="8.7265625" style="1"/>
    <col min="300" max="300" width="8" style="1" bestFit="1" customWidth="1"/>
    <col min="301" max="303" width="8.7265625" style="1"/>
    <col min="304" max="304" width="12.453125" style="12" bestFit="1" customWidth="1"/>
    <col min="305" max="308" width="9.81640625" style="12" bestFit="1" customWidth="1"/>
    <col min="309" max="309" width="13.54296875" style="1" bestFit="1" customWidth="1"/>
    <col min="310" max="310" width="11.453125" style="1" bestFit="1" customWidth="1"/>
    <col min="311" max="312" width="8.7265625" style="1"/>
    <col min="313" max="313" width="9.81640625" style="12" bestFit="1" customWidth="1"/>
    <col min="314" max="16384" width="8.7265625" style="1"/>
  </cols>
  <sheetData>
    <row r="1" spans="1:313" ht="15" thickBot="1" x14ac:dyDescent="0.4">
      <c r="BF1" s="14" t="s">
        <v>0</v>
      </c>
      <c r="BG1" s="14" t="s">
        <v>1</v>
      </c>
      <c r="BH1" s="206" t="s">
        <v>2</v>
      </c>
      <c r="BI1" s="207"/>
      <c r="BJ1" s="208"/>
      <c r="BK1" s="206" t="s">
        <v>3</v>
      </c>
      <c r="BL1" s="207"/>
      <c r="BM1" s="208"/>
      <c r="BN1" s="206" t="s">
        <v>4</v>
      </c>
      <c r="BO1" s="207"/>
      <c r="BP1" s="208"/>
      <c r="BQ1" s="15"/>
      <c r="BS1" s="209" t="s">
        <v>5</v>
      </c>
      <c r="BT1" s="209"/>
      <c r="BU1" s="209"/>
      <c r="BV1" s="209"/>
      <c r="BW1" s="209"/>
      <c r="CC1" s="215" t="s">
        <v>6</v>
      </c>
      <c r="CD1" s="215"/>
      <c r="CE1" s="215"/>
      <c r="CF1" s="215"/>
      <c r="CH1" s="214" t="s">
        <v>7</v>
      </c>
      <c r="CI1" s="214"/>
      <c r="CJ1" s="214"/>
      <c r="CK1" s="214"/>
      <c r="CL1" s="40"/>
      <c r="CM1" s="40"/>
      <c r="CN1" s="40"/>
      <c r="CO1" s="40"/>
      <c r="CP1" s="40"/>
      <c r="CT1" s="55" t="s">
        <v>8</v>
      </c>
      <c r="CU1" s="55"/>
      <c r="CV1" s="55"/>
      <c r="CW1" s="55"/>
      <c r="CX1" s="55"/>
      <c r="CY1" s="55"/>
      <c r="CZ1" s="55"/>
      <c r="DA1" s="55"/>
      <c r="EG1" s="55" t="s">
        <v>9</v>
      </c>
      <c r="FM1" s="1">
        <v>1</v>
      </c>
      <c r="FN1" s="1">
        <v>2</v>
      </c>
      <c r="FO1" s="1">
        <v>3</v>
      </c>
      <c r="FP1" s="1">
        <v>4</v>
      </c>
      <c r="FQ1" s="1">
        <v>5</v>
      </c>
      <c r="FR1" s="1">
        <v>6</v>
      </c>
      <c r="FS1" s="1">
        <v>7</v>
      </c>
      <c r="FT1" s="1">
        <v>8</v>
      </c>
      <c r="FU1" s="1">
        <v>9</v>
      </c>
      <c r="FV1" s="1">
        <v>10</v>
      </c>
      <c r="FW1" s="1">
        <v>11</v>
      </c>
      <c r="FX1" s="1">
        <v>12</v>
      </c>
      <c r="FY1" s="1">
        <v>13</v>
      </c>
      <c r="FZ1" s="1">
        <v>14</v>
      </c>
      <c r="GA1" s="1">
        <v>15</v>
      </c>
      <c r="GB1" s="1">
        <v>16</v>
      </c>
      <c r="GC1" s="1">
        <v>17</v>
      </c>
      <c r="GD1" s="1">
        <v>18</v>
      </c>
      <c r="GE1" s="1">
        <v>19</v>
      </c>
      <c r="GF1" s="1">
        <v>20</v>
      </c>
      <c r="GG1" s="1">
        <v>21</v>
      </c>
      <c r="GH1" s="1">
        <v>22</v>
      </c>
      <c r="GI1" s="1">
        <v>23</v>
      </c>
      <c r="GJ1" s="1">
        <v>24</v>
      </c>
      <c r="GK1" s="1">
        <v>25</v>
      </c>
      <c r="GL1" s="1">
        <v>26</v>
      </c>
      <c r="GM1" s="1">
        <v>27</v>
      </c>
      <c r="GN1" s="1">
        <v>28</v>
      </c>
      <c r="GO1" s="1">
        <v>29</v>
      </c>
      <c r="GP1" s="1">
        <v>30</v>
      </c>
      <c r="GQ1" s="1">
        <v>31</v>
      </c>
      <c r="GR1" s="1">
        <v>32</v>
      </c>
      <c r="GS1" s="1">
        <v>33</v>
      </c>
      <c r="GT1" s="1">
        <v>34</v>
      </c>
      <c r="GU1" s="1">
        <v>35</v>
      </c>
      <c r="GV1" s="1">
        <v>36</v>
      </c>
      <c r="GW1" s="1">
        <v>37</v>
      </c>
      <c r="GX1" s="1">
        <v>38</v>
      </c>
      <c r="GY1" s="1">
        <v>39</v>
      </c>
      <c r="GZ1" s="1">
        <v>40</v>
      </c>
      <c r="HA1" s="1">
        <v>41</v>
      </c>
      <c r="HB1" s="1">
        <v>42</v>
      </c>
      <c r="HC1" s="1">
        <v>43</v>
      </c>
      <c r="HD1" s="1">
        <v>44</v>
      </c>
      <c r="HE1" s="1">
        <v>45</v>
      </c>
      <c r="HF1" s="1">
        <v>46</v>
      </c>
      <c r="HG1" s="1">
        <v>47</v>
      </c>
      <c r="HH1" s="1">
        <v>48</v>
      </c>
      <c r="HI1" s="1">
        <v>49</v>
      </c>
      <c r="HJ1" s="1">
        <v>50</v>
      </c>
      <c r="HK1" s="1">
        <v>51</v>
      </c>
      <c r="HL1" s="1">
        <v>52</v>
      </c>
      <c r="HM1" s="1">
        <v>53</v>
      </c>
      <c r="HN1" s="1">
        <v>54</v>
      </c>
      <c r="HO1" s="1">
        <v>55</v>
      </c>
      <c r="HP1" s="1">
        <v>56</v>
      </c>
      <c r="HQ1" s="1">
        <v>57</v>
      </c>
      <c r="HR1" s="1">
        <v>58</v>
      </c>
      <c r="HS1" s="1">
        <v>59</v>
      </c>
      <c r="HT1" s="1">
        <v>60</v>
      </c>
      <c r="HU1" s="1">
        <v>61</v>
      </c>
      <c r="HV1" s="1">
        <v>62</v>
      </c>
      <c r="HW1" s="1">
        <v>63</v>
      </c>
      <c r="HX1" s="1">
        <v>64</v>
      </c>
      <c r="HY1" s="1">
        <v>65</v>
      </c>
      <c r="HZ1" s="1">
        <v>66</v>
      </c>
      <c r="IA1" s="1">
        <v>67</v>
      </c>
      <c r="IB1" s="1">
        <v>68</v>
      </c>
      <c r="IC1" s="1">
        <v>69</v>
      </c>
      <c r="ID1" s="1">
        <v>70</v>
      </c>
      <c r="IE1" s="1">
        <v>71</v>
      </c>
      <c r="IF1" s="1">
        <v>72</v>
      </c>
      <c r="IG1" s="1">
        <v>73</v>
      </c>
      <c r="IH1" s="1">
        <v>74</v>
      </c>
      <c r="II1" s="1">
        <v>75</v>
      </c>
      <c r="IJ1" s="1">
        <v>76</v>
      </c>
      <c r="IK1" s="1">
        <v>77</v>
      </c>
      <c r="IL1" s="1">
        <v>78</v>
      </c>
      <c r="IM1" s="1">
        <v>79</v>
      </c>
      <c r="IN1" s="1">
        <v>80</v>
      </c>
      <c r="IO1" s="1">
        <v>81</v>
      </c>
      <c r="IP1" s="1">
        <v>82</v>
      </c>
      <c r="IQ1" s="1">
        <v>83</v>
      </c>
      <c r="IR1" s="1">
        <v>84</v>
      </c>
      <c r="IS1" s="1">
        <v>85</v>
      </c>
      <c r="IT1" s="1">
        <v>86</v>
      </c>
      <c r="IU1" s="1">
        <v>87</v>
      </c>
      <c r="IV1" s="1">
        <v>88</v>
      </c>
      <c r="IW1" s="1">
        <v>89</v>
      </c>
      <c r="IX1" s="1">
        <v>90</v>
      </c>
      <c r="IY1" s="1">
        <v>91</v>
      </c>
      <c r="IZ1" s="12">
        <v>92</v>
      </c>
      <c r="JA1" s="1">
        <v>93</v>
      </c>
      <c r="JB1" s="1">
        <v>94</v>
      </c>
      <c r="JC1" s="1">
        <v>95</v>
      </c>
      <c r="JD1" s="1">
        <v>96</v>
      </c>
      <c r="JF1" s="12">
        <f>SUM(JF4:JF105)</f>
        <v>17560215.310000002</v>
      </c>
      <c r="JG1" s="12">
        <f t="shared" ref="JG1:JS1" si="0">SUM(JG4:JG105)</f>
        <v>158401618.34765434</v>
      </c>
      <c r="JH1" s="12">
        <f t="shared" si="0"/>
        <v>158222297.38</v>
      </c>
      <c r="JI1" s="12">
        <f t="shared" si="0"/>
        <v>17739536.277654383</v>
      </c>
      <c r="JJ1" s="12">
        <f t="shared" si="0"/>
        <v>17739536.239999987</v>
      </c>
      <c r="JK1" s="12">
        <f>SUM(JK4:JK105)</f>
        <v>-3.7654393818229437E-2</v>
      </c>
      <c r="JM1" s="12">
        <f t="shared" si="0"/>
        <v>2854990.350000001</v>
      </c>
      <c r="JN1" s="12">
        <f t="shared" si="0"/>
        <v>947968.38000000012</v>
      </c>
      <c r="JO1" s="12">
        <f t="shared" si="0"/>
        <v>1848152.6700000006</v>
      </c>
      <c r="JP1" s="12">
        <f t="shared" si="0"/>
        <v>1954806.0599999998</v>
      </c>
      <c r="JQ1" s="12"/>
      <c r="JR1" s="12"/>
      <c r="JS1" s="12">
        <f t="shared" si="0"/>
        <v>119108608.43999994</v>
      </c>
    </row>
    <row r="2" spans="1:313" ht="15" thickBot="1" x14ac:dyDescent="0.4">
      <c r="BF2" s="25"/>
      <c r="BG2" s="25"/>
      <c r="BH2" s="26"/>
      <c r="BJ2" s="27"/>
      <c r="BK2" s="26"/>
      <c r="BM2" s="27"/>
      <c r="BN2" s="26"/>
      <c r="BP2" s="27"/>
      <c r="BQ2" s="28"/>
      <c r="BS2" s="29" t="s">
        <v>10</v>
      </c>
      <c r="BT2" s="29" t="s">
        <v>11</v>
      </c>
      <c r="BU2" s="29" t="s">
        <v>12</v>
      </c>
      <c r="BV2" s="32" t="s">
        <v>13</v>
      </c>
      <c r="BW2" s="32" t="s">
        <v>14</v>
      </c>
      <c r="BY2" s="213" t="s">
        <v>15</v>
      </c>
      <c r="BZ2" s="213"/>
      <c r="CC2"/>
      <c r="CD2"/>
      <c r="CE2"/>
      <c r="CF2"/>
      <c r="CH2" s="45" t="s">
        <v>16</v>
      </c>
      <c r="CI2" s="47"/>
      <c r="CJ2">
        <v>82507</v>
      </c>
      <c r="CK2">
        <v>82507</v>
      </c>
      <c r="CL2"/>
      <c r="CM2">
        <v>81113</v>
      </c>
      <c r="CN2">
        <v>81113</v>
      </c>
      <c r="CO2">
        <v>81113</v>
      </c>
      <c r="CP2">
        <v>81113</v>
      </c>
      <c r="CQ2">
        <v>82507</v>
      </c>
      <c r="CR2">
        <v>82507</v>
      </c>
      <c r="CT2" s="210" t="s">
        <v>17</v>
      </c>
      <c r="CU2" s="211"/>
      <c r="CV2" s="211"/>
      <c r="CW2" s="211"/>
      <c r="CX2" s="211"/>
      <c r="CY2" s="211"/>
      <c r="CZ2" s="211"/>
      <c r="DA2" s="212"/>
      <c r="DB2" s="210" t="s">
        <v>18</v>
      </c>
      <c r="DC2" s="211"/>
      <c r="DD2" s="212"/>
      <c r="DE2" s="210" t="s">
        <v>19</v>
      </c>
      <c r="DF2" s="211"/>
      <c r="DG2" s="211"/>
      <c r="DH2" s="212"/>
      <c r="DI2" s="64" t="s">
        <v>20</v>
      </c>
      <c r="DJ2" s="64" t="s">
        <v>21</v>
      </c>
      <c r="DK2" s="64" t="s">
        <v>22</v>
      </c>
      <c r="DP2" s="64" t="s">
        <v>23</v>
      </c>
      <c r="DQ2" s="85" t="s">
        <v>24</v>
      </c>
      <c r="DR2" s="85" t="s">
        <v>25</v>
      </c>
      <c r="DS2" s="64" t="s">
        <v>26</v>
      </c>
      <c r="DT2" s="64" t="s">
        <v>27</v>
      </c>
      <c r="DU2" s="64" t="s">
        <v>28</v>
      </c>
      <c r="DV2" s="64" t="s">
        <v>29</v>
      </c>
      <c r="DW2" s="64" t="s">
        <v>30</v>
      </c>
      <c r="DX2" s="64" t="s">
        <v>31</v>
      </c>
      <c r="DY2" s="64" t="s">
        <v>32</v>
      </c>
      <c r="DZ2" s="64" t="s">
        <v>33</v>
      </c>
      <c r="EA2" s="64" t="s">
        <v>34</v>
      </c>
      <c r="EB2" s="64" t="s">
        <v>35</v>
      </c>
      <c r="EC2" s="64" t="s">
        <v>36</v>
      </c>
      <c r="ED2" s="64" t="s">
        <v>37</v>
      </c>
      <c r="EE2" s="64" t="s">
        <v>38</v>
      </c>
      <c r="EG2" s="64" t="s">
        <v>39</v>
      </c>
      <c r="EH2" s="64" t="s">
        <v>40</v>
      </c>
      <c r="EI2" s="64" t="s">
        <v>41</v>
      </c>
      <c r="EJ2" s="64" t="s">
        <v>42</v>
      </c>
      <c r="EK2" s="64" t="s">
        <v>43</v>
      </c>
      <c r="EL2" s="64" t="s">
        <v>44</v>
      </c>
      <c r="EM2" s="64" t="s">
        <v>45</v>
      </c>
      <c r="EN2" s="64" t="s">
        <v>46</v>
      </c>
      <c r="EO2" s="64" t="s">
        <v>47</v>
      </c>
      <c r="EP2" s="64" t="s">
        <v>48</v>
      </c>
      <c r="EQ2" s="64" t="s">
        <v>49</v>
      </c>
      <c r="ER2" s="64" t="s">
        <v>50</v>
      </c>
      <c r="ES2" s="64" t="s">
        <v>51</v>
      </c>
      <c r="ET2" s="64" t="s">
        <v>52</v>
      </c>
      <c r="EU2" s="64" t="s">
        <v>53</v>
      </c>
      <c r="EV2" s="64" t="s">
        <v>54</v>
      </c>
      <c r="EW2" s="64" t="s">
        <v>55</v>
      </c>
      <c r="EX2" s="64" t="s">
        <v>56</v>
      </c>
      <c r="EY2" s="64" t="s">
        <v>57</v>
      </c>
      <c r="EZ2" s="64" t="s">
        <v>58</v>
      </c>
      <c r="FA2" s="64" t="s">
        <v>59</v>
      </c>
      <c r="FB2" s="64" t="s">
        <v>60</v>
      </c>
      <c r="FC2" s="64" t="s">
        <v>61</v>
      </c>
      <c r="FD2" s="64" t="s">
        <v>62</v>
      </c>
      <c r="FE2" s="64" t="s">
        <v>63</v>
      </c>
      <c r="FF2" s="64" t="s">
        <v>64</v>
      </c>
      <c r="FG2" s="64" t="s">
        <v>65</v>
      </c>
      <c r="FH2" s="64" t="s">
        <v>66</v>
      </c>
      <c r="FI2" s="64" t="s">
        <v>67</v>
      </c>
      <c r="FJ2" s="64" t="s">
        <v>68</v>
      </c>
      <c r="FK2" s="64" t="s">
        <v>69</v>
      </c>
      <c r="FL2" s="64" t="s">
        <v>70</v>
      </c>
      <c r="FM2" s="96"/>
      <c r="FN2" s="109"/>
      <c r="FO2" s="199" t="s">
        <v>71</v>
      </c>
      <c r="FP2" s="199"/>
      <c r="FQ2" s="199"/>
      <c r="FR2" s="199"/>
      <c r="FS2" s="199"/>
      <c r="FT2" s="199"/>
      <c r="FU2" s="199"/>
      <c r="FV2" s="199"/>
      <c r="FW2" s="199"/>
      <c r="FX2" s="199"/>
      <c r="FY2" s="199"/>
      <c r="FZ2" s="199"/>
      <c r="GA2" s="199"/>
      <c r="GB2" s="199"/>
      <c r="GC2" s="199"/>
      <c r="GD2" s="199"/>
      <c r="GE2" s="199"/>
      <c r="GF2" s="199"/>
      <c r="GG2" s="199"/>
      <c r="GH2" s="199"/>
      <c r="GI2" s="199"/>
      <c r="GJ2" s="199"/>
      <c r="GK2" s="200" t="s">
        <v>72</v>
      </c>
      <c r="GL2" s="200"/>
      <c r="GM2" s="200"/>
      <c r="GN2" s="201" t="s">
        <v>73</v>
      </c>
      <c r="GO2" s="201"/>
      <c r="GP2" s="201"/>
      <c r="GQ2" s="201"/>
      <c r="GR2" s="201"/>
      <c r="GS2" s="201"/>
      <c r="GT2" s="201"/>
      <c r="GU2" s="201"/>
      <c r="GV2" s="201"/>
      <c r="GW2" s="201"/>
      <c r="GX2" s="201"/>
      <c r="GY2" s="201"/>
      <c r="GZ2" s="201"/>
      <c r="HA2" s="201"/>
      <c r="HB2" s="201"/>
      <c r="HC2" s="201"/>
      <c r="HD2" s="201"/>
      <c r="HE2" s="201"/>
      <c r="HF2" s="201"/>
      <c r="HG2" s="201"/>
      <c r="HH2" s="202"/>
      <c r="HI2" s="203" t="s">
        <v>74</v>
      </c>
      <c r="HJ2" s="204"/>
      <c r="HK2" s="204"/>
      <c r="HL2" s="204"/>
      <c r="HM2" s="204"/>
      <c r="HN2" s="204"/>
      <c r="HO2" s="204"/>
      <c r="HP2" s="204"/>
      <c r="HQ2" s="204"/>
      <c r="HR2" s="204"/>
      <c r="HS2" s="204"/>
      <c r="HT2" s="204"/>
      <c r="HU2" s="204"/>
      <c r="HV2" s="204"/>
      <c r="HW2" s="204"/>
      <c r="HX2" s="204"/>
      <c r="HY2" s="204"/>
      <c r="HZ2" s="204"/>
      <c r="IA2" s="204"/>
      <c r="IB2" s="204"/>
      <c r="IC2" s="204"/>
      <c r="ID2" s="204"/>
      <c r="IE2" s="204"/>
      <c r="IF2" s="204"/>
      <c r="IG2" s="204"/>
      <c r="IH2" s="204"/>
      <c r="II2" s="204"/>
      <c r="IJ2" s="204"/>
      <c r="IK2" s="204"/>
      <c r="IL2" s="204"/>
      <c r="IM2" s="204"/>
      <c r="IN2" s="204"/>
      <c r="IO2" s="204"/>
      <c r="IP2" s="205" t="s">
        <v>75</v>
      </c>
      <c r="IQ2" s="205"/>
      <c r="IR2" s="205"/>
      <c r="IS2" s="205" t="s">
        <v>76</v>
      </c>
      <c r="IT2" s="205"/>
      <c r="IU2" s="205"/>
      <c r="IV2" s="205"/>
      <c r="IW2" s="205"/>
      <c r="IX2" s="198" t="s">
        <v>77</v>
      </c>
      <c r="IY2" s="198"/>
      <c r="IZ2" s="198"/>
      <c r="JA2" s="198"/>
      <c r="JB2" s="198"/>
      <c r="JC2" s="198"/>
      <c r="JD2" s="199" t="s">
        <v>78</v>
      </c>
      <c r="JZ2" s="105" t="s">
        <v>79</v>
      </c>
      <c r="KA2" s="105"/>
      <c r="KB2" s="105"/>
      <c r="KC2" s="105"/>
      <c r="KD2" s="105"/>
      <c r="KE2" s="105"/>
      <c r="KF2" s="105"/>
      <c r="KG2" s="105"/>
      <c r="KH2" s="105"/>
      <c r="KI2" s="105" t="s">
        <v>80</v>
      </c>
      <c r="KJ2" s="105" t="s">
        <v>80</v>
      </c>
      <c r="KK2" s="105" t="s">
        <v>80</v>
      </c>
      <c r="KL2" s="105" t="s">
        <v>80</v>
      </c>
    </row>
    <row r="3" spans="1:313" s="7" customFormat="1" ht="96" thickTop="1" thickBot="1" x14ac:dyDescent="0.4">
      <c r="A3" s="6" t="s">
        <v>81</v>
      </c>
      <c r="B3" s="6" t="s">
        <v>17</v>
      </c>
      <c r="C3" s="6" t="s">
        <v>18</v>
      </c>
      <c r="D3" s="6" t="s">
        <v>19</v>
      </c>
      <c r="E3" s="6" t="s">
        <v>20</v>
      </c>
      <c r="F3" s="6" t="s">
        <v>21</v>
      </c>
      <c r="G3" s="6" t="s">
        <v>22</v>
      </c>
      <c r="H3" s="6" t="s">
        <v>23</v>
      </c>
      <c r="I3" s="6" t="s">
        <v>82</v>
      </c>
      <c r="J3" s="6" t="s">
        <v>26</v>
      </c>
      <c r="K3" s="6" t="s">
        <v>27</v>
      </c>
      <c r="L3" s="6" t="s">
        <v>28</v>
      </c>
      <c r="M3" s="6" t="s">
        <v>29</v>
      </c>
      <c r="N3" s="6" t="s">
        <v>30</v>
      </c>
      <c r="O3" s="6" t="s">
        <v>31</v>
      </c>
      <c r="P3" s="6" t="s">
        <v>32</v>
      </c>
      <c r="Q3" s="6" t="s">
        <v>33</v>
      </c>
      <c r="R3" s="6" t="s">
        <v>34</v>
      </c>
      <c r="S3" s="6" t="s">
        <v>39</v>
      </c>
      <c r="T3" s="6" t="s">
        <v>40</v>
      </c>
      <c r="U3" s="6" t="s">
        <v>41</v>
      </c>
      <c r="V3" s="6" t="s">
        <v>42</v>
      </c>
      <c r="W3" s="6" t="s">
        <v>43</v>
      </c>
      <c r="X3" s="6" t="s">
        <v>44</v>
      </c>
      <c r="Y3" s="6" t="s">
        <v>45</v>
      </c>
      <c r="Z3" s="6" t="s">
        <v>46</v>
      </c>
      <c r="AA3" s="6" t="s">
        <v>47</v>
      </c>
      <c r="AB3" s="6" t="s">
        <v>48</v>
      </c>
      <c r="AC3" s="6" t="s">
        <v>49</v>
      </c>
      <c r="AD3" s="6" t="s">
        <v>50</v>
      </c>
      <c r="AE3" s="6" t="s">
        <v>51</v>
      </c>
      <c r="AF3" s="6" t="s">
        <v>52</v>
      </c>
      <c r="AG3" s="6" t="s">
        <v>53</v>
      </c>
      <c r="AH3" s="6" t="s">
        <v>54</v>
      </c>
      <c r="AI3" s="6" t="s">
        <v>55</v>
      </c>
      <c r="AJ3" s="6" t="s">
        <v>56</v>
      </c>
      <c r="AK3" s="6" t="s">
        <v>57</v>
      </c>
      <c r="AL3" s="6" t="s">
        <v>58</v>
      </c>
      <c r="AM3" s="6" t="s">
        <v>59</v>
      </c>
      <c r="AN3" s="6" t="s">
        <v>60</v>
      </c>
      <c r="AO3" s="6" t="s">
        <v>61</v>
      </c>
      <c r="AP3" s="6" t="s">
        <v>62</v>
      </c>
      <c r="AQ3" s="6" t="s">
        <v>63</v>
      </c>
      <c r="AR3" s="6" t="s">
        <v>64</v>
      </c>
      <c r="AS3" s="6" t="s">
        <v>65</v>
      </c>
      <c r="AT3" s="6" t="s">
        <v>66</v>
      </c>
      <c r="AU3" s="6" t="s">
        <v>67</v>
      </c>
      <c r="AV3" s="6" t="s">
        <v>68</v>
      </c>
      <c r="AW3" s="6" t="s">
        <v>69</v>
      </c>
      <c r="AX3" s="6" t="s">
        <v>70</v>
      </c>
      <c r="AY3" s="6" t="s">
        <v>83</v>
      </c>
      <c r="AZ3" s="6" t="s">
        <v>84</v>
      </c>
      <c r="BA3" s="13" t="s">
        <v>85</v>
      </c>
      <c r="BB3" s="13" t="s">
        <v>86</v>
      </c>
      <c r="BC3" s="13" t="s">
        <v>87</v>
      </c>
      <c r="BD3" s="7" t="s">
        <v>88</v>
      </c>
      <c r="BF3" s="16" t="s">
        <v>89</v>
      </c>
      <c r="BG3" s="16" t="s">
        <v>90</v>
      </c>
      <c r="BH3" s="17" t="s">
        <v>91</v>
      </c>
      <c r="BI3" s="18" t="s">
        <v>92</v>
      </c>
      <c r="BJ3" s="19" t="s">
        <v>80</v>
      </c>
      <c r="BK3" s="17" t="s">
        <v>93</v>
      </c>
      <c r="BL3" s="18" t="s">
        <v>94</v>
      </c>
      <c r="BM3" s="19" t="s">
        <v>80</v>
      </c>
      <c r="BN3" s="17" t="s">
        <v>95</v>
      </c>
      <c r="BO3" s="18" t="s">
        <v>96</v>
      </c>
      <c r="BP3" s="19" t="s">
        <v>80</v>
      </c>
      <c r="BQ3" s="20" t="s">
        <v>97</v>
      </c>
      <c r="BS3" s="33" t="s">
        <v>98</v>
      </c>
      <c r="BT3" s="34" t="s">
        <v>99</v>
      </c>
      <c r="BU3" s="34" t="s">
        <v>100</v>
      </c>
      <c r="BV3" s="35" t="s">
        <v>101</v>
      </c>
      <c r="BW3" s="36" t="s">
        <v>102</v>
      </c>
      <c r="BY3" s="30" t="s">
        <v>103</v>
      </c>
      <c r="BZ3" s="30" t="s">
        <v>104</v>
      </c>
      <c r="CA3" s="37" t="s">
        <v>105</v>
      </c>
      <c r="CB3" s="7" t="s">
        <v>106</v>
      </c>
      <c r="CC3" s="23" t="s">
        <v>107</v>
      </c>
      <c r="CD3" s="24" t="s">
        <v>108</v>
      </c>
      <c r="CE3" s="38" t="s">
        <v>109</v>
      </c>
      <c r="CF3" s="39" t="s">
        <v>110</v>
      </c>
      <c r="CH3" s="46" t="s">
        <v>111</v>
      </c>
      <c r="CI3" s="48" t="s">
        <v>112</v>
      </c>
      <c r="CJ3" s="42" t="s">
        <v>113</v>
      </c>
      <c r="CK3" s="49" t="s">
        <v>114</v>
      </c>
      <c r="CL3" s="54" t="s">
        <v>115</v>
      </c>
      <c r="CM3" s="41" t="s">
        <v>116</v>
      </c>
      <c r="CN3" s="42" t="s">
        <v>117</v>
      </c>
      <c r="CO3" s="42" t="s">
        <v>118</v>
      </c>
      <c r="CP3" s="43" t="s">
        <v>119</v>
      </c>
      <c r="CQ3" s="52" t="s">
        <v>120</v>
      </c>
      <c r="CR3" s="53" t="s">
        <v>121</v>
      </c>
      <c r="CT3" s="57" t="s">
        <v>122</v>
      </c>
      <c r="CU3" s="58" t="s">
        <v>123</v>
      </c>
      <c r="CV3" s="58" t="s">
        <v>124</v>
      </c>
      <c r="CW3" s="58" t="s">
        <v>125</v>
      </c>
      <c r="CX3" s="58" t="s">
        <v>126</v>
      </c>
      <c r="CY3" s="58" t="s">
        <v>127</v>
      </c>
      <c r="CZ3" s="62" t="s">
        <v>128</v>
      </c>
      <c r="DA3" s="59" t="s">
        <v>129</v>
      </c>
      <c r="DB3" s="57" t="s">
        <v>130</v>
      </c>
      <c r="DC3" s="62" t="s">
        <v>131</v>
      </c>
      <c r="DD3" s="61" t="s">
        <v>132</v>
      </c>
      <c r="DE3" s="57" t="s">
        <v>133</v>
      </c>
      <c r="DF3" s="58" t="s">
        <v>134</v>
      </c>
      <c r="DG3" s="58" t="s">
        <v>135</v>
      </c>
      <c r="DH3" s="59" t="s">
        <v>136</v>
      </c>
      <c r="DI3" s="65" t="s">
        <v>137</v>
      </c>
      <c r="DJ3" s="70" t="s">
        <v>138</v>
      </c>
      <c r="DK3" s="73" t="s">
        <v>139</v>
      </c>
      <c r="DL3" s="58" t="s">
        <v>140</v>
      </c>
      <c r="DM3" s="58" t="s">
        <v>141</v>
      </c>
      <c r="DN3" s="58" t="s">
        <v>142</v>
      </c>
      <c r="DO3" s="75" t="s">
        <v>143</v>
      </c>
      <c r="DP3" s="80" t="s">
        <v>144</v>
      </c>
      <c r="DQ3" s="86" t="s">
        <v>145</v>
      </c>
      <c r="DR3" s="86" t="s">
        <v>146</v>
      </c>
      <c r="DS3" s="80" t="s">
        <v>147</v>
      </c>
      <c r="DT3" s="75" t="s">
        <v>148</v>
      </c>
      <c r="DU3" s="88" t="s">
        <v>149</v>
      </c>
      <c r="DV3" s="75" t="s">
        <v>150</v>
      </c>
      <c r="DW3" s="88" t="s">
        <v>151</v>
      </c>
      <c r="DX3" s="65" t="s">
        <v>152</v>
      </c>
      <c r="DY3" s="65" t="s">
        <v>32</v>
      </c>
      <c r="DZ3" s="65" t="s">
        <v>33</v>
      </c>
      <c r="EA3" s="65" t="s">
        <v>34</v>
      </c>
      <c r="EB3" s="65" t="s">
        <v>35</v>
      </c>
      <c r="EC3" s="65" t="s">
        <v>153</v>
      </c>
      <c r="ED3" s="65" t="s">
        <v>37</v>
      </c>
      <c r="EE3" s="75" t="s">
        <v>154</v>
      </c>
      <c r="EG3" s="89" t="s">
        <v>39</v>
      </c>
      <c r="EH3" s="89" t="s">
        <v>40</v>
      </c>
      <c r="EI3" s="89" t="s">
        <v>41</v>
      </c>
      <c r="EJ3" s="89" t="s">
        <v>42</v>
      </c>
      <c r="EK3" s="89" t="s">
        <v>43</v>
      </c>
      <c r="EL3" s="89" t="s">
        <v>44</v>
      </c>
      <c r="EM3" s="89" t="s">
        <v>45</v>
      </c>
      <c r="EN3" s="89" t="s">
        <v>46</v>
      </c>
      <c r="EO3" s="89" t="s">
        <v>47</v>
      </c>
      <c r="EP3" s="89" t="s">
        <v>48</v>
      </c>
      <c r="EQ3" s="89" t="s">
        <v>49</v>
      </c>
      <c r="ER3" s="89" t="s">
        <v>50</v>
      </c>
      <c r="ES3" s="89" t="s">
        <v>51</v>
      </c>
      <c r="ET3" s="89" t="s">
        <v>52</v>
      </c>
      <c r="EU3" s="89" t="s">
        <v>53</v>
      </c>
      <c r="EV3" s="89" t="s">
        <v>54</v>
      </c>
      <c r="EW3" s="89" t="s">
        <v>55</v>
      </c>
      <c r="EX3" s="90" t="s">
        <v>56</v>
      </c>
      <c r="EY3" s="90" t="s">
        <v>155</v>
      </c>
      <c r="EZ3" s="91" t="s">
        <v>58</v>
      </c>
      <c r="FA3" s="91" t="s">
        <v>59</v>
      </c>
      <c r="FB3" s="91" t="s">
        <v>60</v>
      </c>
      <c r="FC3" s="91" t="s">
        <v>61</v>
      </c>
      <c r="FD3" s="91" t="s">
        <v>62</v>
      </c>
      <c r="FE3" s="91" t="s">
        <v>63</v>
      </c>
      <c r="FF3" s="91" t="s">
        <v>64</v>
      </c>
      <c r="FG3" s="91" t="s">
        <v>65</v>
      </c>
      <c r="FH3" s="91" t="s">
        <v>66</v>
      </c>
      <c r="FI3" s="91" t="s">
        <v>67</v>
      </c>
      <c r="FJ3" s="91" t="s">
        <v>68</v>
      </c>
      <c r="FK3" s="91" t="s">
        <v>69</v>
      </c>
      <c r="FL3" s="91" t="s">
        <v>70</v>
      </c>
      <c r="FM3" s="97"/>
      <c r="FN3" s="7" t="s">
        <v>156</v>
      </c>
      <c r="FO3" s="110" t="s">
        <v>157</v>
      </c>
      <c r="FP3" s="116" t="s">
        <v>158</v>
      </c>
      <c r="FQ3" s="116" t="s">
        <v>159</v>
      </c>
      <c r="FR3" s="117" t="s">
        <v>160</v>
      </c>
      <c r="FS3" s="110" t="s">
        <v>161</v>
      </c>
      <c r="FT3" s="110" t="s">
        <v>162</v>
      </c>
      <c r="FU3" s="110" t="s">
        <v>163</v>
      </c>
      <c r="FV3" s="110" t="s">
        <v>164</v>
      </c>
      <c r="FW3" s="110" t="s">
        <v>165</v>
      </c>
      <c r="FX3" s="110" t="s">
        <v>166</v>
      </c>
      <c r="FY3" s="110" t="s">
        <v>167</v>
      </c>
      <c r="FZ3" s="110" t="s">
        <v>168</v>
      </c>
      <c r="GA3" s="110" t="s">
        <v>169</v>
      </c>
      <c r="GB3" s="110" t="s">
        <v>170</v>
      </c>
      <c r="GC3" s="110" t="s">
        <v>171</v>
      </c>
      <c r="GD3" s="110" t="s">
        <v>172</v>
      </c>
      <c r="GE3" s="110" t="s">
        <v>173</v>
      </c>
      <c r="GF3" s="110" t="s">
        <v>174</v>
      </c>
      <c r="GG3" s="110" t="s">
        <v>175</v>
      </c>
      <c r="GH3" s="110" t="s">
        <v>176</v>
      </c>
      <c r="GI3" s="110" t="s">
        <v>177</v>
      </c>
      <c r="GJ3" s="110" t="s">
        <v>178</v>
      </c>
      <c r="GK3" s="111" t="s">
        <v>179</v>
      </c>
      <c r="GL3" s="111" t="s">
        <v>180</v>
      </c>
      <c r="GM3" s="111" t="s">
        <v>181</v>
      </c>
      <c r="GN3" s="112" t="s">
        <v>17</v>
      </c>
      <c r="GO3" s="112" t="s">
        <v>18</v>
      </c>
      <c r="GP3" s="112" t="s">
        <v>19</v>
      </c>
      <c r="GQ3" s="112" t="s">
        <v>20</v>
      </c>
      <c r="GR3" s="112" t="s">
        <v>21</v>
      </c>
      <c r="GS3" s="112" t="s">
        <v>22</v>
      </c>
      <c r="GT3" s="112" t="s">
        <v>23</v>
      </c>
      <c r="GU3" s="112" t="s">
        <v>182</v>
      </c>
      <c r="GV3" s="112" t="s">
        <v>183</v>
      </c>
      <c r="GW3" s="112" t="s">
        <v>26</v>
      </c>
      <c r="GX3" s="112" t="s">
        <v>27</v>
      </c>
      <c r="GY3" s="112" t="s">
        <v>28</v>
      </c>
      <c r="GZ3" s="112" t="s">
        <v>29</v>
      </c>
      <c r="HA3" s="112" t="s">
        <v>30</v>
      </c>
      <c r="HB3" s="112" t="s">
        <v>32</v>
      </c>
      <c r="HC3" s="112" t="s">
        <v>33</v>
      </c>
      <c r="HD3" s="112" t="s">
        <v>34</v>
      </c>
      <c r="HE3" s="112" t="s">
        <v>184</v>
      </c>
      <c r="HF3" s="112" t="s">
        <v>185</v>
      </c>
      <c r="HG3" s="112" t="s">
        <v>186</v>
      </c>
      <c r="HH3" s="112" t="s">
        <v>187</v>
      </c>
      <c r="HI3" s="113" t="s">
        <v>39</v>
      </c>
      <c r="HJ3" s="113" t="s">
        <v>40</v>
      </c>
      <c r="HK3" s="113" t="s">
        <v>41</v>
      </c>
      <c r="HL3" s="113" t="s">
        <v>42</v>
      </c>
      <c r="HM3" s="113" t="s">
        <v>43</v>
      </c>
      <c r="HN3" s="113" t="s">
        <v>44</v>
      </c>
      <c r="HO3" s="113" t="s">
        <v>45</v>
      </c>
      <c r="HP3" s="113" t="s">
        <v>46</v>
      </c>
      <c r="HQ3" s="113" t="s">
        <v>47</v>
      </c>
      <c r="HR3" s="113" t="s">
        <v>48</v>
      </c>
      <c r="HS3" s="113" t="s">
        <v>49</v>
      </c>
      <c r="HT3" s="113" t="s">
        <v>50</v>
      </c>
      <c r="HU3" s="113" t="s">
        <v>51</v>
      </c>
      <c r="HV3" s="113" t="s">
        <v>52</v>
      </c>
      <c r="HW3" s="113" t="s">
        <v>53</v>
      </c>
      <c r="HX3" s="113" t="s">
        <v>54</v>
      </c>
      <c r="HY3" s="113" t="s">
        <v>55</v>
      </c>
      <c r="HZ3" s="113" t="s">
        <v>56</v>
      </c>
      <c r="IA3" s="113" t="s">
        <v>57</v>
      </c>
      <c r="IB3" s="113" t="s">
        <v>58</v>
      </c>
      <c r="IC3" s="113" t="s">
        <v>59</v>
      </c>
      <c r="ID3" s="113" t="s">
        <v>60</v>
      </c>
      <c r="IE3" s="113" t="s">
        <v>61</v>
      </c>
      <c r="IF3" s="113" t="s">
        <v>62</v>
      </c>
      <c r="IG3" s="113" t="s">
        <v>63</v>
      </c>
      <c r="IH3" s="113" t="s">
        <v>64</v>
      </c>
      <c r="II3" s="113" t="s">
        <v>65</v>
      </c>
      <c r="IJ3" s="113" t="s">
        <v>188</v>
      </c>
      <c r="IK3" s="113" t="s">
        <v>189</v>
      </c>
      <c r="IL3" s="113" t="s">
        <v>67</v>
      </c>
      <c r="IM3" s="113" t="s">
        <v>68</v>
      </c>
      <c r="IN3" s="113" t="s">
        <v>69</v>
      </c>
      <c r="IO3" s="113" t="s">
        <v>70</v>
      </c>
      <c r="IP3" s="114" t="s">
        <v>0</v>
      </c>
      <c r="IQ3" s="114" t="s">
        <v>1</v>
      </c>
      <c r="IR3" s="114" t="s">
        <v>190</v>
      </c>
      <c r="IS3" s="114" t="s">
        <v>191</v>
      </c>
      <c r="IT3" s="114" t="s">
        <v>192</v>
      </c>
      <c r="IU3" s="114" t="s">
        <v>2</v>
      </c>
      <c r="IV3" s="114" t="s">
        <v>3</v>
      </c>
      <c r="IW3" s="114" t="s">
        <v>4</v>
      </c>
      <c r="IX3" s="115" t="s">
        <v>193</v>
      </c>
      <c r="IY3" s="115" t="s">
        <v>194</v>
      </c>
      <c r="IZ3" s="191" t="s">
        <v>195</v>
      </c>
      <c r="JA3" s="115" t="s">
        <v>196</v>
      </c>
      <c r="JB3" s="115" t="s">
        <v>197</v>
      </c>
      <c r="JC3" s="115" t="s">
        <v>198</v>
      </c>
      <c r="JD3" s="199"/>
      <c r="JE3" s="193" t="s">
        <v>199</v>
      </c>
      <c r="JF3" s="98" t="s">
        <v>200</v>
      </c>
      <c r="JG3" s="98" t="s">
        <v>201</v>
      </c>
      <c r="JH3" s="98" t="s">
        <v>202</v>
      </c>
      <c r="JI3" s="99" t="s">
        <v>203</v>
      </c>
      <c r="JJ3" s="101" t="s">
        <v>204</v>
      </c>
      <c r="JK3" s="103" t="s">
        <v>88</v>
      </c>
      <c r="JM3" s="98" t="s">
        <v>205</v>
      </c>
      <c r="JN3" s="98" t="s">
        <v>206</v>
      </c>
      <c r="JO3" s="98" t="s">
        <v>207</v>
      </c>
      <c r="JP3" s="99" t="s">
        <v>208</v>
      </c>
      <c r="JQ3" s="99" t="s">
        <v>209</v>
      </c>
      <c r="JR3" s="99" t="s">
        <v>88</v>
      </c>
      <c r="JS3" s="98" t="s">
        <v>210</v>
      </c>
      <c r="JT3" s="98"/>
      <c r="JV3" s="98"/>
      <c r="JW3" s="98"/>
      <c r="JX3" s="98"/>
      <c r="JY3" s="98"/>
      <c r="JZ3" s="105"/>
      <c r="KA3" s="105" t="s">
        <v>157</v>
      </c>
      <c r="KB3" s="105" t="s">
        <v>211</v>
      </c>
      <c r="KC3" s="105" t="s">
        <v>158</v>
      </c>
      <c r="KD3" s="105" t="s">
        <v>212</v>
      </c>
      <c r="KE3" s="105" t="s">
        <v>213</v>
      </c>
      <c r="KF3" s="105" t="s">
        <v>214</v>
      </c>
      <c r="KG3" s="105" t="s">
        <v>215</v>
      </c>
      <c r="KH3" s="105" t="s">
        <v>216</v>
      </c>
      <c r="KI3" s="105" t="s">
        <v>217</v>
      </c>
      <c r="KJ3" s="105" t="s">
        <v>218</v>
      </c>
      <c r="KK3" s="105" t="s">
        <v>219</v>
      </c>
      <c r="KL3" s="105"/>
      <c r="KQ3" s="7" t="s">
        <v>156</v>
      </c>
      <c r="KR3" s="47" t="s">
        <v>220</v>
      </c>
      <c r="KS3" s="47" t="s">
        <v>221</v>
      </c>
      <c r="KT3" s="47" t="s">
        <v>222</v>
      </c>
      <c r="KU3" s="47" t="s">
        <v>223</v>
      </c>
      <c r="KW3" s="194" t="s">
        <v>224</v>
      </c>
      <c r="KX3" s="69" t="s">
        <v>225</v>
      </c>
      <c r="KY3" s="69" t="s">
        <v>226</v>
      </c>
      <c r="LA3" s="194" t="s">
        <v>227</v>
      </c>
    </row>
    <row r="4" spans="1:313" x14ac:dyDescent="0.35">
      <c r="A4" s="2" t="s">
        <v>228</v>
      </c>
      <c r="B4" s="3">
        <v>-8087.5</v>
      </c>
      <c r="C4" s="3">
        <v>0</v>
      </c>
      <c r="D4" s="3">
        <v>-13333.34</v>
      </c>
      <c r="E4" s="3">
        <v>0</v>
      </c>
      <c r="F4" s="3">
        <v>-10406.25</v>
      </c>
      <c r="G4" s="3">
        <v>-14840.93</v>
      </c>
      <c r="H4" s="3">
        <v>-1000</v>
      </c>
      <c r="I4" s="3">
        <v>-3651.16</v>
      </c>
      <c r="J4" s="3">
        <v>-5835.67</v>
      </c>
      <c r="K4" s="3">
        <v>0</v>
      </c>
      <c r="L4" s="3">
        <v>0</v>
      </c>
      <c r="M4" s="3">
        <v>-787</v>
      </c>
      <c r="N4" s="3">
        <v>-460.84</v>
      </c>
      <c r="O4" s="3">
        <v>0</v>
      </c>
      <c r="P4" s="3">
        <v>0</v>
      </c>
      <c r="Q4" s="3">
        <v>0</v>
      </c>
      <c r="R4" s="3">
        <v>0</v>
      </c>
      <c r="S4" s="3">
        <v>90580.5</v>
      </c>
      <c r="T4" s="3">
        <v>903.46</v>
      </c>
      <c r="U4" s="3">
        <v>0</v>
      </c>
      <c r="V4" s="3">
        <v>75.349999999999994</v>
      </c>
      <c r="W4" s="3">
        <v>18627.02</v>
      </c>
      <c r="X4" s="3">
        <v>0</v>
      </c>
      <c r="Y4" s="3">
        <v>3683.03</v>
      </c>
      <c r="Z4" s="3">
        <v>1533.92</v>
      </c>
      <c r="AA4" s="3">
        <v>31099.759999999998</v>
      </c>
      <c r="AB4" s="3">
        <v>2194.86</v>
      </c>
      <c r="AC4" s="3">
        <v>0</v>
      </c>
      <c r="AD4" s="3">
        <v>14420.76</v>
      </c>
      <c r="AE4" s="3">
        <v>1255</v>
      </c>
      <c r="AF4" s="3">
        <v>6608.95</v>
      </c>
      <c r="AG4" s="3">
        <v>736.78</v>
      </c>
      <c r="AH4" s="3">
        <v>4950.96</v>
      </c>
      <c r="AI4" s="3">
        <v>0</v>
      </c>
      <c r="AJ4" s="3">
        <v>6720.04</v>
      </c>
      <c r="AK4" s="3">
        <v>9261.7900000000009</v>
      </c>
      <c r="AL4" s="3">
        <v>1576.25</v>
      </c>
      <c r="AM4" s="3">
        <v>0</v>
      </c>
      <c r="AN4" s="3">
        <v>6188.91</v>
      </c>
      <c r="AO4" s="3">
        <v>658.33</v>
      </c>
      <c r="AP4" s="3">
        <v>113771.46</v>
      </c>
      <c r="AQ4" s="3">
        <v>16247.36</v>
      </c>
      <c r="AR4" s="3">
        <v>19164.919999999998</v>
      </c>
      <c r="AS4" s="3">
        <v>10022.58</v>
      </c>
      <c r="AT4" s="3">
        <v>12406.74</v>
      </c>
      <c r="AU4" s="3">
        <v>0</v>
      </c>
      <c r="AV4" s="3">
        <v>1140.32</v>
      </c>
      <c r="AW4" s="3">
        <v>0</v>
      </c>
      <c r="AX4" s="3">
        <v>0</v>
      </c>
      <c r="AY4" s="3">
        <v>-57.41</v>
      </c>
      <c r="AZ4" s="3">
        <v>57.41</v>
      </c>
      <c r="BA4" s="12">
        <v>315426.36</v>
      </c>
      <c r="BB4" s="12">
        <v>-38035.39</v>
      </c>
      <c r="BC4" s="12">
        <v>353461.75000000006</v>
      </c>
      <c r="BD4" s="12">
        <v>0</v>
      </c>
      <c r="BE4" s="12"/>
      <c r="BF4" s="12">
        <v>4956.25</v>
      </c>
      <c r="BG4" s="12">
        <v>0</v>
      </c>
      <c r="BH4" s="12">
        <v>42991.64</v>
      </c>
      <c r="BI4" s="12"/>
      <c r="BJ4" s="12">
        <v>42991.64</v>
      </c>
      <c r="BK4" s="12">
        <v>0</v>
      </c>
      <c r="BL4" s="12"/>
      <c r="BM4" s="12">
        <v>0</v>
      </c>
      <c r="BN4" s="12">
        <v>0</v>
      </c>
      <c r="BO4" s="12"/>
      <c r="BP4" s="12">
        <v>0</v>
      </c>
      <c r="BQ4" s="12">
        <v>-38035.39</v>
      </c>
      <c r="BS4" s="12">
        <v>0</v>
      </c>
      <c r="BT4" s="1">
        <v>0</v>
      </c>
      <c r="BU4" s="1">
        <v>0</v>
      </c>
      <c r="BV4" s="12">
        <v>-787</v>
      </c>
      <c r="BW4" s="12">
        <v>9261.7900000000009</v>
      </c>
      <c r="BY4" s="1">
        <v>0</v>
      </c>
      <c r="BZ4" s="1">
        <v>0</v>
      </c>
      <c r="CB4" s="44">
        <v>11</v>
      </c>
      <c r="CC4" s="12">
        <v>95983.379999999888</v>
      </c>
      <c r="CD4" s="12">
        <v>0</v>
      </c>
      <c r="CE4" s="12">
        <v>38035.39</v>
      </c>
      <c r="CF4" s="1">
        <v>0</v>
      </c>
      <c r="CH4" s="51">
        <v>0</v>
      </c>
      <c r="CI4" s="51">
        <v>0</v>
      </c>
      <c r="CJ4" s="51">
        <v>0</v>
      </c>
      <c r="CK4" s="51">
        <v>0</v>
      </c>
      <c r="CL4" s="51"/>
      <c r="CM4" s="51">
        <v>0</v>
      </c>
      <c r="CN4" s="51">
        <v>0</v>
      </c>
      <c r="CO4" s="51">
        <v>-6971</v>
      </c>
      <c r="CP4" s="51">
        <v>-7013</v>
      </c>
      <c r="CQ4" s="51">
        <v>0</v>
      </c>
      <c r="CR4" s="51">
        <v>0</v>
      </c>
      <c r="CT4" s="56">
        <v>8087.5</v>
      </c>
      <c r="CU4" s="104">
        <v>219437.88131653317</v>
      </c>
      <c r="CV4" s="104">
        <v>0</v>
      </c>
      <c r="CW4" s="12">
        <v>0</v>
      </c>
      <c r="CX4" s="12">
        <v>0</v>
      </c>
      <c r="CY4" s="12">
        <v>0</v>
      </c>
      <c r="CZ4" s="63">
        <v>0</v>
      </c>
      <c r="DA4" s="60">
        <v>227525.38131653317</v>
      </c>
      <c r="DB4" s="56">
        <v>0</v>
      </c>
      <c r="DC4" s="63"/>
      <c r="DD4" s="60">
        <v>0</v>
      </c>
      <c r="DE4" s="56">
        <v>13333.34</v>
      </c>
      <c r="DF4" s="12">
        <v>0</v>
      </c>
      <c r="DG4" s="12">
        <v>0</v>
      </c>
      <c r="DH4" s="60">
        <v>13333.34</v>
      </c>
      <c r="DI4" s="66">
        <v>0</v>
      </c>
      <c r="DJ4" s="71">
        <v>10406.25</v>
      </c>
      <c r="DK4" s="74">
        <v>14840.93</v>
      </c>
      <c r="DL4" s="76">
        <v>0</v>
      </c>
      <c r="DM4" s="76">
        <v>-6971</v>
      </c>
      <c r="DN4" s="77">
        <v>-7013</v>
      </c>
      <c r="DO4" s="66">
        <v>856.93000000000029</v>
      </c>
      <c r="DP4" s="81">
        <v>1000</v>
      </c>
      <c r="DQ4" s="66">
        <v>0</v>
      </c>
      <c r="DR4" s="66">
        <v>3651.16</v>
      </c>
      <c r="DS4" s="81">
        <v>5835.67</v>
      </c>
      <c r="DT4" s="66">
        <v>0</v>
      </c>
      <c r="DU4" s="81">
        <v>0</v>
      </c>
      <c r="DV4" s="66">
        <v>787</v>
      </c>
      <c r="DW4" s="81">
        <v>460.84</v>
      </c>
      <c r="DX4" s="82">
        <v>0</v>
      </c>
      <c r="DY4" s="82">
        <v>0</v>
      </c>
      <c r="DZ4" s="82">
        <v>0</v>
      </c>
      <c r="EA4" s="82">
        <v>0</v>
      </c>
      <c r="EB4" s="82">
        <v>0</v>
      </c>
      <c r="EC4" s="82">
        <v>0</v>
      </c>
      <c r="ED4" s="82">
        <v>0</v>
      </c>
      <c r="EE4" s="66">
        <v>13984</v>
      </c>
      <c r="EG4" s="92">
        <v>90580.5</v>
      </c>
      <c r="EH4" s="92">
        <v>903.46</v>
      </c>
      <c r="EI4" s="92">
        <v>0</v>
      </c>
      <c r="EJ4" s="92">
        <v>75.349999999999994</v>
      </c>
      <c r="EK4" s="92">
        <v>18627.02</v>
      </c>
      <c r="EL4" s="92">
        <v>0</v>
      </c>
      <c r="EM4" s="92">
        <v>3683.03</v>
      </c>
      <c r="EN4" s="92">
        <v>1533.92</v>
      </c>
      <c r="EO4" s="92">
        <v>31099.759999999998</v>
      </c>
      <c r="EP4" s="92">
        <v>2194.86</v>
      </c>
      <c r="EQ4" s="92">
        <v>0</v>
      </c>
      <c r="ER4" s="92">
        <v>14420.76</v>
      </c>
      <c r="ES4" s="92">
        <v>1255</v>
      </c>
      <c r="ET4" s="92">
        <v>6608.95</v>
      </c>
      <c r="EU4" s="92">
        <v>736.78</v>
      </c>
      <c r="EV4" s="92">
        <v>4950.96</v>
      </c>
      <c r="EW4" s="92">
        <v>0</v>
      </c>
      <c r="EX4" s="92">
        <v>6720.04</v>
      </c>
      <c r="EY4" s="92">
        <v>9261.7900000000009</v>
      </c>
      <c r="EZ4" s="92">
        <v>1576.25</v>
      </c>
      <c r="FA4" s="92">
        <v>0</v>
      </c>
      <c r="FB4" s="92">
        <v>6188.91</v>
      </c>
      <c r="FC4" s="92">
        <v>658.33</v>
      </c>
      <c r="FD4" s="92">
        <v>113771.46</v>
      </c>
      <c r="FE4" s="92">
        <v>16247.36</v>
      </c>
      <c r="FF4" s="92">
        <v>19164.919999999998</v>
      </c>
      <c r="FG4" s="92">
        <v>10022.58</v>
      </c>
      <c r="FH4" s="92">
        <v>12406.74</v>
      </c>
      <c r="FI4" s="92">
        <v>0</v>
      </c>
      <c r="FJ4" s="92">
        <v>1140.32</v>
      </c>
      <c r="FK4" s="92">
        <v>0</v>
      </c>
      <c r="FL4" s="92">
        <v>0</v>
      </c>
      <c r="FM4" s="186">
        <v>11</v>
      </c>
      <c r="FN4" s="1" t="s">
        <v>228</v>
      </c>
      <c r="FO4" s="118">
        <v>9353076</v>
      </c>
      <c r="FP4" s="118" t="s">
        <v>229</v>
      </c>
      <c r="FQ4" s="118" t="s">
        <v>230</v>
      </c>
      <c r="FR4" s="118" t="s">
        <v>231</v>
      </c>
      <c r="FS4" s="119" t="s">
        <v>232</v>
      </c>
      <c r="FT4" s="118" t="s">
        <v>233</v>
      </c>
      <c r="FU4" s="118"/>
      <c r="FV4" s="118"/>
      <c r="FW4" s="118"/>
      <c r="FX4" s="118"/>
      <c r="FY4" s="118"/>
      <c r="FZ4" s="118"/>
      <c r="GA4" s="118"/>
      <c r="GB4" s="118"/>
      <c r="GC4" s="118"/>
      <c r="GD4" s="118"/>
      <c r="GE4" s="118" t="s">
        <v>234</v>
      </c>
      <c r="GF4" s="118" t="s">
        <v>235</v>
      </c>
      <c r="GG4" s="118" t="s">
        <v>236</v>
      </c>
      <c r="GH4" s="120" t="s">
        <v>237</v>
      </c>
      <c r="GI4" s="118" t="s">
        <v>236</v>
      </c>
      <c r="GJ4" s="118" t="s">
        <v>236</v>
      </c>
      <c r="GK4" s="50">
        <v>95983.379999999888</v>
      </c>
      <c r="GL4" s="118">
        <v>0</v>
      </c>
      <c r="GM4" s="50">
        <v>38035.39</v>
      </c>
      <c r="GN4" s="50">
        <v>227525.38131653317</v>
      </c>
      <c r="GO4" s="50">
        <v>0</v>
      </c>
      <c r="GP4" s="50">
        <v>13333.34</v>
      </c>
      <c r="GQ4" s="50">
        <v>0</v>
      </c>
      <c r="GR4" s="50">
        <v>10406.25</v>
      </c>
      <c r="GS4" s="50">
        <v>856.93000000000029</v>
      </c>
      <c r="GT4" s="50">
        <v>1000</v>
      </c>
      <c r="GU4" s="50">
        <v>0</v>
      </c>
      <c r="GV4" s="50">
        <v>3651.16</v>
      </c>
      <c r="GW4" s="50">
        <v>5835.67</v>
      </c>
      <c r="GX4" s="50">
        <v>0</v>
      </c>
      <c r="GY4" s="50">
        <v>0</v>
      </c>
      <c r="GZ4" s="50">
        <v>787</v>
      </c>
      <c r="HA4" s="50">
        <v>460.84</v>
      </c>
      <c r="HB4" s="118">
        <v>0</v>
      </c>
      <c r="HC4" s="118">
        <v>0</v>
      </c>
      <c r="HD4" s="118">
        <v>0</v>
      </c>
      <c r="HE4" s="118">
        <v>0</v>
      </c>
      <c r="HF4" s="118">
        <v>0</v>
      </c>
      <c r="HG4" s="118">
        <v>0</v>
      </c>
      <c r="HH4" s="50">
        <v>13984</v>
      </c>
      <c r="HI4" s="50">
        <v>90580.5</v>
      </c>
      <c r="HJ4" s="50">
        <v>903.46</v>
      </c>
      <c r="HK4" s="50">
        <v>30729.26000000002</v>
      </c>
      <c r="HL4" s="50">
        <v>75.349999999999994</v>
      </c>
      <c r="HM4" s="50">
        <v>18627.02</v>
      </c>
      <c r="HN4" s="50">
        <v>0</v>
      </c>
      <c r="HO4" s="50">
        <v>3683.03</v>
      </c>
      <c r="HP4" s="50">
        <v>1533.92</v>
      </c>
      <c r="HQ4" s="50">
        <v>370.49999999997817</v>
      </c>
      <c r="HR4" s="50">
        <v>2194.86</v>
      </c>
      <c r="HS4" s="50">
        <v>0</v>
      </c>
      <c r="HT4" s="50">
        <v>14420.76</v>
      </c>
      <c r="HU4" s="50">
        <v>1255</v>
      </c>
      <c r="HV4" s="50">
        <v>6608.95</v>
      </c>
      <c r="HW4" s="50">
        <v>736.78</v>
      </c>
      <c r="HX4" s="50">
        <v>4950.96</v>
      </c>
      <c r="HY4" s="50">
        <v>0</v>
      </c>
      <c r="HZ4" s="50">
        <v>6720.04</v>
      </c>
      <c r="IA4" s="50">
        <v>9261.7900000000009</v>
      </c>
      <c r="IB4" s="50">
        <v>1576.25</v>
      </c>
      <c r="IC4" s="50">
        <v>0</v>
      </c>
      <c r="ID4" s="50">
        <v>6188.91</v>
      </c>
      <c r="IE4" s="50">
        <v>658.33</v>
      </c>
      <c r="IF4" s="121">
        <v>113766.36</v>
      </c>
      <c r="IG4" s="50">
        <v>16247.36</v>
      </c>
      <c r="IH4" s="50">
        <v>19164.919999999998</v>
      </c>
      <c r="II4" s="50">
        <v>10022.58</v>
      </c>
      <c r="IJ4" s="50">
        <v>12406.74</v>
      </c>
      <c r="IK4" s="50">
        <v>0</v>
      </c>
      <c r="IL4" s="50">
        <v>0</v>
      </c>
      <c r="IM4" s="50">
        <v>1140.32</v>
      </c>
      <c r="IN4" s="50">
        <v>0</v>
      </c>
      <c r="IO4" s="50">
        <v>0</v>
      </c>
      <c r="IP4" s="50">
        <v>4956.25</v>
      </c>
      <c r="IQ4" s="50">
        <v>0</v>
      </c>
      <c r="IR4" s="118">
        <v>0</v>
      </c>
      <c r="IS4" s="118">
        <v>1</v>
      </c>
      <c r="IT4" s="118">
        <v>0</v>
      </c>
      <c r="IU4" s="50">
        <v>42991.64</v>
      </c>
      <c r="IV4" s="50">
        <v>0</v>
      </c>
      <c r="IW4" s="50">
        <v>0</v>
      </c>
      <c r="IX4" s="50">
        <v>0</v>
      </c>
      <c r="IY4" s="50"/>
      <c r="IZ4" s="50">
        <v>0</v>
      </c>
      <c r="JA4" s="118">
        <v>0</v>
      </c>
      <c r="JB4" s="118">
        <v>0</v>
      </c>
      <c r="JC4" s="118">
        <v>0</v>
      </c>
      <c r="JD4" s="118"/>
      <c r="JF4" s="12">
        <v>95983.379999999888</v>
      </c>
      <c r="JG4" s="12">
        <v>277840.5713165332</v>
      </c>
      <c r="JH4" s="12">
        <v>373823.95</v>
      </c>
      <c r="JI4" s="100">
        <v>1.3165330747142434E-3</v>
      </c>
      <c r="JJ4" s="102">
        <v>0</v>
      </c>
      <c r="JK4" s="104">
        <v>-1.3165330747142434E-3</v>
      </c>
      <c r="JM4" s="12">
        <v>38035.39</v>
      </c>
      <c r="JN4" s="12">
        <v>4956.25</v>
      </c>
      <c r="JO4" s="12">
        <v>42991.64</v>
      </c>
      <c r="JP4" s="100">
        <v>0</v>
      </c>
      <c r="JQ4" s="100">
        <v>0</v>
      </c>
      <c r="JR4" s="100">
        <v>0</v>
      </c>
      <c r="JS4" s="12">
        <v>353461.75000000006</v>
      </c>
      <c r="JT4" s="12"/>
      <c r="JV4" s="12"/>
      <c r="JW4" s="12"/>
      <c r="JX4" s="12"/>
      <c r="JY4" s="12"/>
      <c r="JZ4" s="105" t="s">
        <v>228</v>
      </c>
      <c r="KA4" s="105">
        <v>11</v>
      </c>
      <c r="KB4" s="105" t="s">
        <v>238</v>
      </c>
      <c r="KC4" s="105" t="s">
        <v>239</v>
      </c>
      <c r="KD4" s="105"/>
      <c r="KE4" s="105" t="s">
        <v>240</v>
      </c>
      <c r="KF4" s="105" t="s">
        <v>241</v>
      </c>
      <c r="KG4" s="105"/>
      <c r="KH4" s="105">
        <v>526650.9151596796</v>
      </c>
      <c r="KI4" s="105">
        <v>219437.88131653317</v>
      </c>
      <c r="KJ4" s="105"/>
      <c r="KK4" s="105">
        <v>0</v>
      </c>
      <c r="KL4" s="105">
        <v>219439</v>
      </c>
      <c r="KN4" s="106">
        <v>0</v>
      </c>
      <c r="KQ4" s="1" t="s">
        <v>228</v>
      </c>
      <c r="KR4" s="12">
        <v>30729.26000000002</v>
      </c>
      <c r="KS4" s="12">
        <v>0</v>
      </c>
      <c r="KT4" s="12">
        <v>0</v>
      </c>
      <c r="KU4" s="12">
        <v>0</v>
      </c>
      <c r="KW4" s="1">
        <v>0</v>
      </c>
      <c r="KX4" s="1">
        <v>0</v>
      </c>
      <c r="KY4" s="1">
        <v>0</v>
      </c>
    </row>
    <row r="5" spans="1:313" x14ac:dyDescent="0.35">
      <c r="A5" s="2" t="s">
        <v>242</v>
      </c>
      <c r="B5" s="3">
        <v>-40722.5</v>
      </c>
      <c r="C5" s="3">
        <v>0</v>
      </c>
      <c r="D5" s="3">
        <v>-38999.99</v>
      </c>
      <c r="E5" s="3">
        <v>0</v>
      </c>
      <c r="F5" s="3">
        <v>-56318</v>
      </c>
      <c r="G5" s="3">
        <v>-45991</v>
      </c>
      <c r="H5" s="3">
        <v>0</v>
      </c>
      <c r="I5" s="3">
        <v>-30772.07</v>
      </c>
      <c r="J5" s="3">
        <v>-16116.17</v>
      </c>
      <c r="K5" s="3">
        <v>-15657.6</v>
      </c>
      <c r="L5" s="3">
        <v>0</v>
      </c>
      <c r="M5" s="3">
        <v>-9541.14</v>
      </c>
      <c r="N5" s="3">
        <v>-3709.02</v>
      </c>
      <c r="O5" s="3">
        <v>0</v>
      </c>
      <c r="P5" s="3">
        <v>0</v>
      </c>
      <c r="Q5" s="3">
        <v>0</v>
      </c>
      <c r="R5" s="3">
        <v>0</v>
      </c>
      <c r="S5" s="3">
        <v>545447.18000000005</v>
      </c>
      <c r="T5" s="3">
        <v>9030.5499999999993</v>
      </c>
      <c r="U5" s="3">
        <v>0</v>
      </c>
      <c r="V5" s="3">
        <v>24850.959999999999</v>
      </c>
      <c r="W5" s="3">
        <v>67206.77</v>
      </c>
      <c r="X5" s="3">
        <v>0</v>
      </c>
      <c r="Y5" s="3">
        <v>0</v>
      </c>
      <c r="Z5" s="3">
        <v>8187.17</v>
      </c>
      <c r="AA5" s="3">
        <v>153823.23000000001</v>
      </c>
      <c r="AB5" s="3">
        <v>19570.86</v>
      </c>
      <c r="AC5" s="3">
        <v>0</v>
      </c>
      <c r="AD5" s="3">
        <v>10906.91</v>
      </c>
      <c r="AE5" s="3">
        <v>4093.9</v>
      </c>
      <c r="AF5" s="3">
        <v>5590.14</v>
      </c>
      <c r="AG5" s="3">
        <v>1927.7</v>
      </c>
      <c r="AH5" s="3">
        <v>21570.58</v>
      </c>
      <c r="AI5" s="3">
        <v>0</v>
      </c>
      <c r="AJ5" s="3">
        <v>8141.13</v>
      </c>
      <c r="AK5" s="3">
        <v>30387.5</v>
      </c>
      <c r="AL5" s="3">
        <v>8472.36</v>
      </c>
      <c r="AM5" s="3">
        <v>0</v>
      </c>
      <c r="AN5" s="3">
        <v>10067.27</v>
      </c>
      <c r="AO5" s="3">
        <v>3620</v>
      </c>
      <c r="AP5" s="3">
        <v>4516.51</v>
      </c>
      <c r="AQ5" s="3">
        <v>53183.79</v>
      </c>
      <c r="AR5" s="3">
        <v>61050.27</v>
      </c>
      <c r="AS5" s="3">
        <v>12268</v>
      </c>
      <c r="AT5" s="3">
        <v>16233.92</v>
      </c>
      <c r="AU5" s="3">
        <v>0</v>
      </c>
      <c r="AV5" s="3">
        <v>0</v>
      </c>
      <c r="AW5" s="3">
        <v>0</v>
      </c>
      <c r="AX5" s="3">
        <v>0</v>
      </c>
      <c r="AY5" s="3">
        <v>-390.26</v>
      </c>
      <c r="AZ5" s="3">
        <v>390.26</v>
      </c>
      <c r="BA5" s="12">
        <v>822319.2100000002</v>
      </c>
      <c r="BB5" s="12">
        <v>-17329.96</v>
      </c>
      <c r="BC5" s="12">
        <v>839649.17000000086</v>
      </c>
      <c r="BD5" s="12">
        <v>0</v>
      </c>
      <c r="BE5" s="12"/>
      <c r="BF5" s="12">
        <v>6115</v>
      </c>
      <c r="BG5" s="12">
        <v>0</v>
      </c>
      <c r="BH5" s="12">
        <v>21745.96</v>
      </c>
      <c r="BI5" s="12"/>
      <c r="BJ5" s="12">
        <v>21745.96</v>
      </c>
      <c r="BK5" s="12">
        <v>0</v>
      </c>
      <c r="BL5" s="12"/>
      <c r="BM5" s="12">
        <v>0</v>
      </c>
      <c r="BN5" s="12">
        <v>1699</v>
      </c>
      <c r="BO5" s="12"/>
      <c r="BP5" s="12">
        <v>1699</v>
      </c>
      <c r="BQ5" s="12">
        <v>-17329.96</v>
      </c>
      <c r="BS5" s="12">
        <v>0</v>
      </c>
      <c r="BT5" s="1">
        <v>0</v>
      </c>
      <c r="BU5" s="1">
        <v>0</v>
      </c>
      <c r="BV5" s="12">
        <v>-9541.14</v>
      </c>
      <c r="BW5" s="12">
        <v>30387.5</v>
      </c>
      <c r="BY5" s="1">
        <v>0</v>
      </c>
      <c r="BZ5" s="1">
        <v>0</v>
      </c>
      <c r="CB5" s="44">
        <v>12</v>
      </c>
      <c r="CC5" s="12">
        <v>114332.07999999984</v>
      </c>
      <c r="CD5" s="12">
        <v>112273.63999999908</v>
      </c>
      <c r="CE5" s="12">
        <v>20334.349999999999</v>
      </c>
      <c r="CF5" s="1">
        <v>3004.3899999999994</v>
      </c>
      <c r="CH5" s="50">
        <v>836979</v>
      </c>
      <c r="CI5" s="50">
        <v>0</v>
      </c>
      <c r="CJ5" s="50">
        <v>0</v>
      </c>
      <c r="CK5" s="50">
        <v>-8667</v>
      </c>
      <c r="CL5" s="50"/>
      <c r="CM5" s="50">
        <v>0</v>
      </c>
      <c r="CN5" s="50">
        <v>0</v>
      </c>
      <c r="CO5" s="50">
        <v>-17623</v>
      </c>
      <c r="CP5" s="50">
        <v>-28368</v>
      </c>
      <c r="CQ5" s="50">
        <v>0</v>
      </c>
      <c r="CR5" s="50">
        <v>0</v>
      </c>
      <c r="CT5" s="56">
        <v>40722.5</v>
      </c>
      <c r="CU5" s="104">
        <v>820259.55051075923</v>
      </c>
      <c r="CV5" s="104">
        <v>0</v>
      </c>
      <c r="CW5" s="12">
        <v>0</v>
      </c>
      <c r="CX5" s="12">
        <v>0</v>
      </c>
      <c r="CY5" s="12">
        <v>0</v>
      </c>
      <c r="CZ5" s="63">
        <v>0</v>
      </c>
      <c r="DA5" s="60">
        <v>860982.05051075923</v>
      </c>
      <c r="DB5" s="56">
        <v>0</v>
      </c>
      <c r="DC5" s="63"/>
      <c r="DD5" s="60">
        <v>0</v>
      </c>
      <c r="DE5" s="56">
        <v>38999.99</v>
      </c>
      <c r="DF5" s="12">
        <v>0</v>
      </c>
      <c r="DG5" s="12">
        <v>0</v>
      </c>
      <c r="DH5" s="60">
        <v>38999.99</v>
      </c>
      <c r="DI5" s="67">
        <v>0</v>
      </c>
      <c r="DJ5" s="71">
        <v>56318</v>
      </c>
      <c r="DK5" s="56">
        <v>45991</v>
      </c>
      <c r="DL5" s="12">
        <v>0</v>
      </c>
      <c r="DM5" s="12">
        <v>-17623</v>
      </c>
      <c r="DN5" s="63">
        <v>-28368</v>
      </c>
      <c r="DO5" s="67">
        <v>0</v>
      </c>
      <c r="DP5" s="71">
        <v>0</v>
      </c>
      <c r="DQ5" s="67">
        <v>0</v>
      </c>
      <c r="DR5" s="67">
        <v>30772.07</v>
      </c>
      <c r="DS5" s="71">
        <v>16116.17</v>
      </c>
      <c r="DT5" s="67">
        <v>15657.6</v>
      </c>
      <c r="DU5" s="71">
        <v>0</v>
      </c>
      <c r="DV5" s="67">
        <v>9541.14</v>
      </c>
      <c r="DW5" s="71">
        <v>3709.02</v>
      </c>
      <c r="DX5" s="83">
        <v>0</v>
      </c>
      <c r="DY5" s="83">
        <v>0</v>
      </c>
      <c r="DZ5" s="83">
        <v>0</v>
      </c>
      <c r="EA5" s="83">
        <v>0</v>
      </c>
      <c r="EB5" s="83">
        <v>0</v>
      </c>
      <c r="EC5" s="83">
        <v>0</v>
      </c>
      <c r="ED5" s="83">
        <v>0</v>
      </c>
      <c r="EE5" s="67">
        <v>45991</v>
      </c>
      <c r="EG5" s="92">
        <v>545447.18000000005</v>
      </c>
      <c r="EH5" s="92">
        <v>9030.5499999999993</v>
      </c>
      <c r="EI5" s="92">
        <v>0</v>
      </c>
      <c r="EJ5" s="92">
        <v>24850.959999999999</v>
      </c>
      <c r="EK5" s="92">
        <v>67206.77</v>
      </c>
      <c r="EL5" s="92">
        <v>0</v>
      </c>
      <c r="EM5" s="92">
        <v>0</v>
      </c>
      <c r="EN5" s="92">
        <v>8187.17</v>
      </c>
      <c r="EO5" s="92">
        <v>153823.23000000001</v>
      </c>
      <c r="EP5" s="92">
        <v>19570.86</v>
      </c>
      <c r="EQ5" s="92">
        <v>0</v>
      </c>
      <c r="ER5" s="92">
        <v>10906.91</v>
      </c>
      <c r="ES5" s="92">
        <v>4093.9</v>
      </c>
      <c r="ET5" s="92">
        <v>5590.14</v>
      </c>
      <c r="EU5" s="92">
        <v>1927.7</v>
      </c>
      <c r="EV5" s="92">
        <v>21570.58</v>
      </c>
      <c r="EW5" s="92">
        <v>0</v>
      </c>
      <c r="EX5" s="92">
        <v>8141.13</v>
      </c>
      <c r="EY5" s="92">
        <v>30387.5</v>
      </c>
      <c r="EZ5" s="92">
        <v>8472.36</v>
      </c>
      <c r="FA5" s="92">
        <v>0</v>
      </c>
      <c r="FB5" s="92">
        <v>10067.27</v>
      </c>
      <c r="FC5" s="92">
        <v>3620</v>
      </c>
      <c r="FD5" s="92">
        <v>4516.51</v>
      </c>
      <c r="FE5" s="92">
        <v>53183.79</v>
      </c>
      <c r="FF5" s="92">
        <v>61050.27</v>
      </c>
      <c r="FG5" s="92">
        <v>12268</v>
      </c>
      <c r="FH5" s="92">
        <v>16233.92</v>
      </c>
      <c r="FI5" s="92">
        <v>0</v>
      </c>
      <c r="FJ5" s="92">
        <v>0</v>
      </c>
      <c r="FK5" s="92">
        <v>0</v>
      </c>
      <c r="FL5" s="92">
        <v>0</v>
      </c>
      <c r="FM5" s="186">
        <v>12</v>
      </c>
      <c r="FN5" s="1" t="s">
        <v>242</v>
      </c>
      <c r="FO5" s="118">
        <v>9353114</v>
      </c>
      <c r="FP5" s="118" t="s">
        <v>243</v>
      </c>
      <c r="FQ5" s="118" t="s">
        <v>244</v>
      </c>
      <c r="FR5" s="118" t="s">
        <v>245</v>
      </c>
      <c r="FS5" s="118" t="s">
        <v>246</v>
      </c>
      <c r="FT5" s="118" t="s">
        <v>233</v>
      </c>
      <c r="FU5" s="118"/>
      <c r="FV5" s="118"/>
      <c r="FW5" s="118"/>
      <c r="FX5" s="118"/>
      <c r="FY5" s="118"/>
      <c r="FZ5" s="118"/>
      <c r="GA5" s="118"/>
      <c r="GB5" s="118"/>
      <c r="GC5" s="118"/>
      <c r="GD5" s="118"/>
      <c r="GE5" s="118" t="s">
        <v>234</v>
      </c>
      <c r="GF5" s="118" t="s">
        <v>235</v>
      </c>
      <c r="GG5" s="118" t="s">
        <v>234</v>
      </c>
      <c r="GH5" s="120" t="s">
        <v>237</v>
      </c>
      <c r="GI5" s="118" t="s">
        <v>236</v>
      </c>
      <c r="GJ5" s="118" t="s">
        <v>236</v>
      </c>
      <c r="GK5" s="50">
        <v>114332.07999999984</v>
      </c>
      <c r="GL5" s="118">
        <v>0</v>
      </c>
      <c r="GM5" s="50">
        <v>20334.349999999999</v>
      </c>
      <c r="GN5" s="50">
        <v>860983.2705107592</v>
      </c>
      <c r="GO5" s="50">
        <v>0</v>
      </c>
      <c r="GP5" s="50">
        <v>38999.99</v>
      </c>
      <c r="GQ5" s="50">
        <v>0</v>
      </c>
      <c r="GR5" s="50">
        <v>56318</v>
      </c>
      <c r="GS5" s="50">
        <v>0</v>
      </c>
      <c r="GT5" s="50">
        <v>0</v>
      </c>
      <c r="GU5" s="50">
        <v>0</v>
      </c>
      <c r="GV5" s="50">
        <v>30772.07</v>
      </c>
      <c r="GW5" s="50">
        <v>16116.17</v>
      </c>
      <c r="GX5" s="50">
        <v>15657.6</v>
      </c>
      <c r="GY5" s="50">
        <v>0</v>
      </c>
      <c r="GZ5" s="50">
        <v>9541.14</v>
      </c>
      <c r="HA5" s="50">
        <v>3709.02</v>
      </c>
      <c r="HB5" s="118">
        <v>0</v>
      </c>
      <c r="HC5" s="118">
        <v>0</v>
      </c>
      <c r="HD5" s="118">
        <v>0</v>
      </c>
      <c r="HE5" s="118">
        <v>0</v>
      </c>
      <c r="HF5" s="118">
        <v>0</v>
      </c>
      <c r="HG5" s="118">
        <v>0</v>
      </c>
      <c r="HH5" s="50">
        <v>45991</v>
      </c>
      <c r="HI5" s="50">
        <v>545447.18000000005</v>
      </c>
      <c r="HJ5" s="50">
        <v>9030.5499999999993</v>
      </c>
      <c r="HK5" s="50">
        <v>150720.73000000001</v>
      </c>
      <c r="HL5" s="50">
        <v>24850.959999999999</v>
      </c>
      <c r="HM5" s="50">
        <v>67206.77</v>
      </c>
      <c r="HN5" s="50">
        <v>0</v>
      </c>
      <c r="HO5" s="50">
        <v>1547.3100000000002</v>
      </c>
      <c r="HP5" s="50">
        <v>6639.86</v>
      </c>
      <c r="HQ5" s="50">
        <v>3102.5</v>
      </c>
      <c r="HR5" s="50">
        <v>19570.86</v>
      </c>
      <c r="HS5" s="50">
        <v>0</v>
      </c>
      <c r="HT5" s="50">
        <v>10906.91</v>
      </c>
      <c r="HU5" s="50">
        <v>4093.9</v>
      </c>
      <c r="HV5" s="50">
        <v>5590.14</v>
      </c>
      <c r="HW5" s="50">
        <v>1927.7</v>
      </c>
      <c r="HX5" s="50">
        <v>21570.58</v>
      </c>
      <c r="HY5" s="50">
        <v>0</v>
      </c>
      <c r="HZ5" s="50">
        <v>8141.13</v>
      </c>
      <c r="IA5" s="50">
        <v>30387.5</v>
      </c>
      <c r="IB5" s="50">
        <v>8472.36</v>
      </c>
      <c r="IC5" s="50">
        <v>0</v>
      </c>
      <c r="ID5" s="50">
        <v>10067.27</v>
      </c>
      <c r="IE5" s="50">
        <v>3620</v>
      </c>
      <c r="IF5" s="50">
        <v>4516.51</v>
      </c>
      <c r="IG5" s="50">
        <v>53183.79</v>
      </c>
      <c r="IH5" s="50">
        <v>61050.27</v>
      </c>
      <c r="II5" s="50">
        <v>12268</v>
      </c>
      <c r="IJ5" s="50">
        <v>16233.92</v>
      </c>
      <c r="IK5" s="50">
        <v>0</v>
      </c>
      <c r="IL5" s="50">
        <v>0</v>
      </c>
      <c r="IM5" s="50">
        <v>0</v>
      </c>
      <c r="IN5" s="50">
        <v>0</v>
      </c>
      <c r="IO5" s="50">
        <v>0</v>
      </c>
      <c r="IP5" s="50">
        <v>6115</v>
      </c>
      <c r="IQ5" s="50">
        <v>0</v>
      </c>
      <c r="IR5" s="118">
        <v>0</v>
      </c>
      <c r="IS5" s="118">
        <v>1</v>
      </c>
      <c r="IT5" s="118">
        <v>0</v>
      </c>
      <c r="IU5" s="50">
        <v>21745.96</v>
      </c>
      <c r="IV5" s="50">
        <v>0</v>
      </c>
      <c r="IW5" s="50">
        <v>1699</v>
      </c>
      <c r="IX5" s="50">
        <v>112273.63999999908</v>
      </c>
      <c r="IY5" s="50"/>
      <c r="IZ5" s="50">
        <v>3004.3899999999994</v>
      </c>
      <c r="JA5" s="118">
        <v>0</v>
      </c>
      <c r="JB5" s="118">
        <v>0</v>
      </c>
      <c r="JC5" s="118">
        <v>0</v>
      </c>
      <c r="JD5" s="118"/>
      <c r="JF5" s="12">
        <v>114332.07999999984</v>
      </c>
      <c r="JG5" s="12">
        <v>1078088.2605107592</v>
      </c>
      <c r="JH5" s="12">
        <v>1080146.7</v>
      </c>
      <c r="JI5" s="100">
        <v>112273.64051075908</v>
      </c>
      <c r="JJ5" s="102">
        <v>112273.63999999908</v>
      </c>
      <c r="JK5" s="104">
        <v>-5.1076000090688467E-4</v>
      </c>
      <c r="JM5" s="12">
        <v>20334.349999999999</v>
      </c>
      <c r="JN5" s="12">
        <v>6115</v>
      </c>
      <c r="JO5" s="12">
        <v>23444.959999999999</v>
      </c>
      <c r="JP5" s="100">
        <v>3004.3899999999994</v>
      </c>
      <c r="JQ5" s="100">
        <v>3004.3899999999994</v>
      </c>
      <c r="JR5" s="100">
        <v>0</v>
      </c>
      <c r="JS5" s="12">
        <v>839649.17000000086</v>
      </c>
      <c r="JT5" s="12"/>
      <c r="JZ5" s="105" t="s">
        <v>242</v>
      </c>
      <c r="KA5" s="105">
        <v>12</v>
      </c>
      <c r="KB5" s="105">
        <v>0</v>
      </c>
      <c r="KC5" s="105" t="s">
        <v>247</v>
      </c>
      <c r="KD5" s="105"/>
      <c r="KE5" s="105" t="s">
        <v>248</v>
      </c>
      <c r="KF5" s="105"/>
      <c r="KG5" s="105"/>
      <c r="KH5" s="105">
        <v>820259.55051075947</v>
      </c>
      <c r="KI5" s="105">
        <v>820259.55051075923</v>
      </c>
      <c r="KJ5" s="105"/>
      <c r="KK5" s="105">
        <v>0</v>
      </c>
      <c r="KL5" s="105">
        <v>820261</v>
      </c>
      <c r="KN5" s="106">
        <v>0</v>
      </c>
      <c r="KQ5" s="1" t="s">
        <v>242</v>
      </c>
      <c r="KR5" s="12">
        <v>150720.73000000001</v>
      </c>
      <c r="KS5" s="12">
        <v>0</v>
      </c>
      <c r="KT5" s="12">
        <v>0</v>
      </c>
      <c r="KU5" s="12">
        <v>0</v>
      </c>
      <c r="KW5" s="1">
        <v>0</v>
      </c>
      <c r="KX5" s="1">
        <v>1547.3100000000002</v>
      </c>
      <c r="KY5" s="1">
        <v>0</v>
      </c>
    </row>
    <row r="6" spans="1:313" x14ac:dyDescent="0.35">
      <c r="A6" s="2" t="s">
        <v>249</v>
      </c>
      <c r="B6" s="3">
        <v>-38873.120000000003</v>
      </c>
      <c r="C6" s="3">
        <v>0</v>
      </c>
      <c r="D6" s="3">
        <v>-22799.99</v>
      </c>
      <c r="E6" s="3">
        <v>0</v>
      </c>
      <c r="F6" s="3">
        <v>-41960</v>
      </c>
      <c r="G6" s="3">
        <v>-46339.93</v>
      </c>
      <c r="H6" s="3">
        <v>0</v>
      </c>
      <c r="I6" s="3">
        <v>-18054.57</v>
      </c>
      <c r="J6" s="3">
        <v>-9015.23</v>
      </c>
      <c r="K6" s="3">
        <v>0</v>
      </c>
      <c r="L6" s="3">
        <v>0</v>
      </c>
      <c r="M6" s="3">
        <v>-13067.92</v>
      </c>
      <c r="N6" s="3">
        <v>-100</v>
      </c>
      <c r="O6" s="3">
        <v>0</v>
      </c>
      <c r="P6" s="3">
        <v>0</v>
      </c>
      <c r="Q6" s="3">
        <v>0</v>
      </c>
      <c r="R6" s="3">
        <v>0</v>
      </c>
      <c r="S6" s="3">
        <v>483599.28</v>
      </c>
      <c r="T6" s="3">
        <v>5030.8500000000004</v>
      </c>
      <c r="U6" s="3">
        <v>0</v>
      </c>
      <c r="V6" s="3">
        <v>35056.39</v>
      </c>
      <c r="W6" s="3">
        <v>57048.59</v>
      </c>
      <c r="X6" s="3">
        <v>0</v>
      </c>
      <c r="Y6" s="3">
        <v>23595.09</v>
      </c>
      <c r="Z6" s="3">
        <v>5893.65</v>
      </c>
      <c r="AA6" s="3">
        <v>161203.85</v>
      </c>
      <c r="AB6" s="3">
        <v>0</v>
      </c>
      <c r="AC6" s="3">
        <v>5064.7700000000004</v>
      </c>
      <c r="AD6" s="3">
        <v>12736.92</v>
      </c>
      <c r="AE6" s="3">
        <v>5523.05</v>
      </c>
      <c r="AF6" s="3">
        <v>0</v>
      </c>
      <c r="AG6" s="3">
        <v>4541.46</v>
      </c>
      <c r="AH6" s="3">
        <v>27788.71</v>
      </c>
      <c r="AI6" s="3">
        <v>0</v>
      </c>
      <c r="AJ6" s="3">
        <v>8015.64</v>
      </c>
      <c r="AK6" s="3">
        <v>42117.27</v>
      </c>
      <c r="AL6" s="3">
        <v>8785.86</v>
      </c>
      <c r="AM6" s="3">
        <v>0</v>
      </c>
      <c r="AN6" s="3">
        <v>8781.6299999999992</v>
      </c>
      <c r="AO6" s="3">
        <v>3580</v>
      </c>
      <c r="AP6" s="3">
        <v>0</v>
      </c>
      <c r="AQ6" s="3">
        <v>32341.42</v>
      </c>
      <c r="AR6" s="3">
        <v>11904.85</v>
      </c>
      <c r="AS6" s="3">
        <v>11690.68</v>
      </c>
      <c r="AT6" s="3">
        <v>17521.2</v>
      </c>
      <c r="AU6" s="3">
        <v>0</v>
      </c>
      <c r="AV6" s="3">
        <v>0</v>
      </c>
      <c r="AW6" s="3">
        <v>0</v>
      </c>
      <c r="AX6" s="3">
        <v>0</v>
      </c>
      <c r="AY6" s="3">
        <v>-4079.32</v>
      </c>
      <c r="AZ6" s="3">
        <v>3501.99</v>
      </c>
      <c r="BA6" s="12">
        <v>781033.07000000018</v>
      </c>
      <c r="BB6" s="12">
        <v>-5691.0000000000036</v>
      </c>
      <c r="BC6" s="12">
        <v>786724.07000000007</v>
      </c>
      <c r="BD6" s="12">
        <v>0</v>
      </c>
      <c r="BE6" s="12"/>
      <c r="BF6" s="22">
        <v>-39466.589999999997</v>
      </c>
      <c r="BG6" s="12">
        <v>35250</v>
      </c>
      <c r="BH6" s="22">
        <v>-5800.4999999999927</v>
      </c>
      <c r="BI6" s="12"/>
      <c r="BJ6" s="12">
        <v>-5800.4999999999927</v>
      </c>
      <c r="BK6" s="12">
        <v>0</v>
      </c>
      <c r="BL6" s="12"/>
      <c r="BM6" s="12">
        <v>0</v>
      </c>
      <c r="BN6" s="12">
        <v>7274.91</v>
      </c>
      <c r="BO6" s="12"/>
      <c r="BP6" s="12">
        <v>7274.91</v>
      </c>
      <c r="BQ6" s="12">
        <v>-5691.0000000000036</v>
      </c>
      <c r="BS6" s="12">
        <v>-577.33000000000038</v>
      </c>
      <c r="BT6" s="1">
        <v>-577.33000000000038</v>
      </c>
      <c r="BU6" s="1">
        <v>0</v>
      </c>
      <c r="BV6" s="12">
        <v>-13645.25</v>
      </c>
      <c r="BW6" s="12">
        <v>42117.27</v>
      </c>
      <c r="BY6" s="1">
        <v>0</v>
      </c>
      <c r="BZ6" s="1">
        <v>0</v>
      </c>
      <c r="CB6" s="44">
        <v>17</v>
      </c>
      <c r="CC6" s="12">
        <v>122020.34999999963</v>
      </c>
      <c r="CD6" s="12">
        <v>143517.41999999993</v>
      </c>
      <c r="CE6" s="12">
        <v>70704.039999999921</v>
      </c>
      <c r="CF6" s="1">
        <v>65013.039999999921</v>
      </c>
      <c r="CH6" s="50">
        <v>835121</v>
      </c>
      <c r="CI6" s="50">
        <v>0</v>
      </c>
      <c r="CJ6" s="50">
        <v>0</v>
      </c>
      <c r="CK6" s="50">
        <v>-8404</v>
      </c>
      <c r="CL6" s="50"/>
      <c r="CM6" s="50">
        <v>0</v>
      </c>
      <c r="CN6" s="50">
        <v>0</v>
      </c>
      <c r="CO6" s="50">
        <v>-17532</v>
      </c>
      <c r="CP6" s="50">
        <v>-27951</v>
      </c>
      <c r="CQ6" s="50">
        <v>0</v>
      </c>
      <c r="CR6" s="50">
        <v>0</v>
      </c>
      <c r="CT6" s="56">
        <v>38873.120000000003</v>
      </c>
      <c r="CU6" s="104">
        <v>802535.49024421524</v>
      </c>
      <c r="CV6" s="104">
        <v>0</v>
      </c>
      <c r="CW6" s="12">
        <v>0</v>
      </c>
      <c r="CX6" s="12">
        <v>0</v>
      </c>
      <c r="CY6" s="12">
        <v>0</v>
      </c>
      <c r="CZ6" s="63">
        <v>0</v>
      </c>
      <c r="DA6" s="60">
        <v>841408.61024421523</v>
      </c>
      <c r="DB6" s="56">
        <v>0</v>
      </c>
      <c r="DC6" s="63"/>
      <c r="DD6" s="60">
        <v>0</v>
      </c>
      <c r="DE6" s="56">
        <v>22799.99</v>
      </c>
      <c r="DF6" s="12">
        <v>0</v>
      </c>
      <c r="DG6" s="12">
        <v>0</v>
      </c>
      <c r="DH6" s="60">
        <v>22799.99</v>
      </c>
      <c r="DI6" s="67">
        <v>0</v>
      </c>
      <c r="DJ6" s="71">
        <v>41960</v>
      </c>
      <c r="DK6" s="56">
        <v>46339.93</v>
      </c>
      <c r="DL6" s="12">
        <v>0</v>
      </c>
      <c r="DM6" s="12">
        <v>-17532</v>
      </c>
      <c r="DN6" s="63">
        <v>-27951</v>
      </c>
      <c r="DO6" s="67">
        <v>856.93000000000029</v>
      </c>
      <c r="DP6" s="71">
        <v>0</v>
      </c>
      <c r="DQ6" s="67">
        <v>0</v>
      </c>
      <c r="DR6" s="67">
        <v>18054.57</v>
      </c>
      <c r="DS6" s="71">
        <v>9015.23</v>
      </c>
      <c r="DT6" s="67">
        <v>0</v>
      </c>
      <c r="DU6" s="71">
        <v>0</v>
      </c>
      <c r="DV6" s="67">
        <v>13645.25</v>
      </c>
      <c r="DW6" s="71">
        <v>100</v>
      </c>
      <c r="DX6" s="83">
        <v>0</v>
      </c>
      <c r="DY6" s="83">
        <v>0</v>
      </c>
      <c r="DZ6" s="83">
        <v>0</v>
      </c>
      <c r="EA6" s="83">
        <v>0</v>
      </c>
      <c r="EB6" s="83">
        <v>0</v>
      </c>
      <c r="EC6" s="83">
        <v>0</v>
      </c>
      <c r="ED6" s="83">
        <v>0</v>
      </c>
      <c r="EE6" s="67">
        <v>45483</v>
      </c>
      <c r="EG6" s="92">
        <v>483599.28</v>
      </c>
      <c r="EH6" s="92">
        <v>5030.8500000000004</v>
      </c>
      <c r="EI6" s="92">
        <v>0</v>
      </c>
      <c r="EJ6" s="92">
        <v>35056.39</v>
      </c>
      <c r="EK6" s="92">
        <v>57048.59</v>
      </c>
      <c r="EL6" s="92">
        <v>0</v>
      </c>
      <c r="EM6" s="92">
        <v>23595.09</v>
      </c>
      <c r="EN6" s="92">
        <v>5893.65</v>
      </c>
      <c r="EO6" s="92">
        <v>161203.85</v>
      </c>
      <c r="EP6" s="92">
        <v>0</v>
      </c>
      <c r="EQ6" s="92">
        <v>5064.7700000000004</v>
      </c>
      <c r="ER6" s="92">
        <v>12736.92</v>
      </c>
      <c r="ES6" s="92">
        <v>5523.05</v>
      </c>
      <c r="ET6" s="92">
        <v>0</v>
      </c>
      <c r="EU6" s="92">
        <v>4541.46</v>
      </c>
      <c r="EV6" s="92">
        <v>27788.71</v>
      </c>
      <c r="EW6" s="92">
        <v>0</v>
      </c>
      <c r="EX6" s="92">
        <v>8015.64</v>
      </c>
      <c r="EY6" s="92">
        <v>42117.27</v>
      </c>
      <c r="EZ6" s="92">
        <v>8785.86</v>
      </c>
      <c r="FA6" s="92">
        <v>0</v>
      </c>
      <c r="FB6" s="92">
        <v>8781.6299999999992</v>
      </c>
      <c r="FC6" s="92">
        <v>3580</v>
      </c>
      <c r="FD6" s="92">
        <v>0</v>
      </c>
      <c r="FE6" s="92">
        <v>32341.42</v>
      </c>
      <c r="FF6" s="92">
        <v>11904.85</v>
      </c>
      <c r="FG6" s="92">
        <v>11690.68</v>
      </c>
      <c r="FH6" s="92">
        <v>17521.2</v>
      </c>
      <c r="FI6" s="92">
        <v>0</v>
      </c>
      <c r="FJ6" s="92">
        <v>0</v>
      </c>
      <c r="FK6" s="92">
        <v>0</v>
      </c>
      <c r="FL6" s="92">
        <v>0</v>
      </c>
      <c r="FM6" s="186">
        <v>17</v>
      </c>
      <c r="FN6" s="1" t="s">
        <v>249</v>
      </c>
      <c r="FO6" s="118">
        <v>9353125</v>
      </c>
      <c r="FP6" s="118" t="s">
        <v>250</v>
      </c>
      <c r="FQ6" s="118" t="s">
        <v>251</v>
      </c>
      <c r="FR6" s="118" t="s">
        <v>252</v>
      </c>
      <c r="FS6" s="118" t="s">
        <v>253</v>
      </c>
      <c r="FT6" s="118" t="s">
        <v>233</v>
      </c>
      <c r="FU6" s="118"/>
      <c r="FV6" s="118"/>
      <c r="FW6" s="118"/>
      <c r="FX6" s="118"/>
      <c r="FY6" s="118"/>
      <c r="FZ6" s="118"/>
      <c r="GA6" s="118"/>
      <c r="GB6" s="118"/>
      <c r="GC6" s="118"/>
      <c r="GD6" s="118"/>
      <c r="GE6" s="118" t="s">
        <v>234</v>
      </c>
      <c r="GF6" s="118" t="s">
        <v>235</v>
      </c>
      <c r="GG6" s="118" t="s">
        <v>234</v>
      </c>
      <c r="GH6" s="120" t="s">
        <v>237</v>
      </c>
      <c r="GI6" s="118" t="s">
        <v>236</v>
      </c>
      <c r="GJ6" s="118" t="s">
        <v>236</v>
      </c>
      <c r="GK6" s="50">
        <v>122020.34999999963</v>
      </c>
      <c r="GL6" s="118">
        <v>0</v>
      </c>
      <c r="GM6" s="50">
        <v>70704.039999999921</v>
      </c>
      <c r="GN6" s="50">
        <v>841403.26024421526</v>
      </c>
      <c r="GO6" s="50">
        <v>0</v>
      </c>
      <c r="GP6" s="50">
        <v>22799.99</v>
      </c>
      <c r="GQ6" s="50">
        <v>0</v>
      </c>
      <c r="GR6" s="50">
        <v>41960</v>
      </c>
      <c r="GS6" s="50">
        <v>856.93000000000029</v>
      </c>
      <c r="GT6" s="50">
        <v>0</v>
      </c>
      <c r="GU6" s="50">
        <v>0</v>
      </c>
      <c r="GV6" s="50">
        <v>18054.57</v>
      </c>
      <c r="GW6" s="50">
        <v>9015.23</v>
      </c>
      <c r="GX6" s="50">
        <v>0</v>
      </c>
      <c r="GY6" s="50">
        <v>0</v>
      </c>
      <c r="GZ6" s="50">
        <v>13645.25</v>
      </c>
      <c r="HA6" s="50">
        <v>100</v>
      </c>
      <c r="HB6" s="118">
        <v>0</v>
      </c>
      <c r="HC6" s="118">
        <v>0</v>
      </c>
      <c r="HD6" s="118">
        <v>0</v>
      </c>
      <c r="HE6" s="118">
        <v>0</v>
      </c>
      <c r="HF6" s="118">
        <v>0</v>
      </c>
      <c r="HG6" s="118">
        <v>0</v>
      </c>
      <c r="HH6" s="50">
        <v>45483</v>
      </c>
      <c r="HI6" s="50">
        <v>483599.28</v>
      </c>
      <c r="HJ6" s="50">
        <v>5030.8500000000004</v>
      </c>
      <c r="HK6" s="50">
        <v>160247.84999999989</v>
      </c>
      <c r="HL6" s="50">
        <v>35056.39</v>
      </c>
      <c r="HM6" s="50">
        <v>57048.59</v>
      </c>
      <c r="HN6" s="50">
        <v>0</v>
      </c>
      <c r="HO6" s="50">
        <v>23595.09</v>
      </c>
      <c r="HP6" s="50">
        <v>5893.65</v>
      </c>
      <c r="HQ6" s="50">
        <v>956.00000000011642</v>
      </c>
      <c r="HR6" s="50">
        <v>0</v>
      </c>
      <c r="HS6" s="50">
        <v>5064.7700000000004</v>
      </c>
      <c r="HT6" s="50">
        <v>12736.92</v>
      </c>
      <c r="HU6" s="50">
        <v>5523.05</v>
      </c>
      <c r="HV6" s="50">
        <v>0</v>
      </c>
      <c r="HW6" s="50">
        <v>4541.46</v>
      </c>
      <c r="HX6" s="50">
        <v>27788.71</v>
      </c>
      <c r="HY6" s="50">
        <v>0</v>
      </c>
      <c r="HZ6" s="50">
        <v>8015.64</v>
      </c>
      <c r="IA6" s="50">
        <v>42117.27</v>
      </c>
      <c r="IB6" s="50">
        <v>8785.86</v>
      </c>
      <c r="IC6" s="50">
        <v>0</v>
      </c>
      <c r="ID6" s="50">
        <v>8781.6299999999992</v>
      </c>
      <c r="IE6" s="50">
        <v>3580</v>
      </c>
      <c r="IF6" s="50">
        <v>0</v>
      </c>
      <c r="IG6" s="50">
        <v>32341.42</v>
      </c>
      <c r="IH6" s="50">
        <v>11904.85</v>
      </c>
      <c r="II6" s="50">
        <v>11690.68</v>
      </c>
      <c r="IJ6" s="50">
        <v>17521.2</v>
      </c>
      <c r="IK6" s="50">
        <v>0</v>
      </c>
      <c r="IL6" s="50">
        <v>0</v>
      </c>
      <c r="IM6" s="50">
        <v>0</v>
      </c>
      <c r="IN6" s="50">
        <v>0</v>
      </c>
      <c r="IO6" s="50">
        <v>0</v>
      </c>
      <c r="IP6" s="50">
        <v>-39466.589999999997</v>
      </c>
      <c r="IQ6" s="50">
        <v>35250</v>
      </c>
      <c r="IR6" s="118">
        <v>0</v>
      </c>
      <c r="IS6" s="118">
        <v>1</v>
      </c>
      <c r="IT6" s="118">
        <v>0</v>
      </c>
      <c r="IU6" s="50">
        <v>-5800.4999999999927</v>
      </c>
      <c r="IV6" s="50">
        <v>0</v>
      </c>
      <c r="IW6" s="50">
        <v>7274.91</v>
      </c>
      <c r="IX6" s="50">
        <v>143517.41999999993</v>
      </c>
      <c r="IY6" s="50"/>
      <c r="IZ6" s="50">
        <v>65013.039999999921</v>
      </c>
      <c r="JA6" s="118">
        <v>0</v>
      </c>
      <c r="JB6" s="118">
        <v>0</v>
      </c>
      <c r="JC6" s="118">
        <v>0</v>
      </c>
      <c r="JD6" s="118"/>
      <c r="JF6" s="12">
        <v>122020.34999999963</v>
      </c>
      <c r="JG6" s="12">
        <v>993318.23024421523</v>
      </c>
      <c r="JH6" s="12">
        <v>971821.16</v>
      </c>
      <c r="JI6" s="100">
        <v>143517.42024421471</v>
      </c>
      <c r="JJ6" s="102">
        <v>143517.41999999993</v>
      </c>
      <c r="JK6" s="104">
        <v>-2.4421478156000376E-4</v>
      </c>
      <c r="JM6" s="12">
        <v>70704.039999999921</v>
      </c>
      <c r="JN6" s="12">
        <v>-4216.5899999999965</v>
      </c>
      <c r="JO6" s="12">
        <v>1474.4100000000071</v>
      </c>
      <c r="JP6" s="100">
        <v>65013.039999999921</v>
      </c>
      <c r="JQ6" s="100">
        <v>65013.039999999921</v>
      </c>
      <c r="JR6" s="100">
        <v>0</v>
      </c>
      <c r="JS6" s="12">
        <v>786724.07000000007</v>
      </c>
      <c r="JT6" s="12"/>
      <c r="JZ6" s="105" t="s">
        <v>249</v>
      </c>
      <c r="KA6" s="105">
        <v>17</v>
      </c>
      <c r="KB6" s="105">
        <v>0</v>
      </c>
      <c r="KC6" s="105" t="s">
        <v>254</v>
      </c>
      <c r="KD6" s="105"/>
      <c r="KE6" s="105" t="s">
        <v>255</v>
      </c>
      <c r="KF6" s="105"/>
      <c r="KG6" s="105"/>
      <c r="KH6" s="105">
        <v>802535.49024421501</v>
      </c>
      <c r="KI6" s="105">
        <v>802535.49024421524</v>
      </c>
      <c r="KJ6" s="105"/>
      <c r="KK6" s="105">
        <v>0</v>
      </c>
      <c r="KL6" s="105">
        <v>802530</v>
      </c>
      <c r="KN6" s="106">
        <v>0</v>
      </c>
      <c r="KQ6" s="1" t="s">
        <v>249</v>
      </c>
      <c r="KR6" s="12">
        <v>160247.84999999989</v>
      </c>
      <c r="KS6" s="12">
        <v>0</v>
      </c>
      <c r="KT6" s="12">
        <v>0</v>
      </c>
      <c r="KU6" s="12">
        <v>0</v>
      </c>
      <c r="KW6" s="1">
        <v>0</v>
      </c>
      <c r="KX6" s="1">
        <v>0</v>
      </c>
      <c r="KY6" s="1">
        <v>0</v>
      </c>
    </row>
    <row r="7" spans="1:313" x14ac:dyDescent="0.35">
      <c r="A7" s="2" t="s">
        <v>256</v>
      </c>
      <c r="B7" s="3">
        <v>-118588.37</v>
      </c>
      <c r="C7" s="3">
        <v>0</v>
      </c>
      <c r="D7" s="3">
        <v>-74354.490000000005</v>
      </c>
      <c r="E7" s="3">
        <v>0</v>
      </c>
      <c r="F7" s="3">
        <v>-115972.75</v>
      </c>
      <c r="G7" s="3">
        <v>-70656</v>
      </c>
      <c r="H7" s="3">
        <v>0</v>
      </c>
      <c r="I7" s="3">
        <v>-107355.73</v>
      </c>
      <c r="J7" s="3">
        <v>-24605.7</v>
      </c>
      <c r="K7" s="3">
        <v>0</v>
      </c>
      <c r="L7" s="3">
        <v>0</v>
      </c>
      <c r="M7" s="3">
        <v>-14396.75</v>
      </c>
      <c r="N7" s="3">
        <v>0</v>
      </c>
      <c r="O7" s="3">
        <v>0</v>
      </c>
      <c r="P7" s="3">
        <v>0</v>
      </c>
      <c r="Q7" s="3">
        <v>0</v>
      </c>
      <c r="R7" s="3">
        <v>0</v>
      </c>
      <c r="S7" s="3">
        <v>1043068.32</v>
      </c>
      <c r="T7" s="3">
        <v>1682.51</v>
      </c>
      <c r="U7" s="3">
        <v>0</v>
      </c>
      <c r="V7" s="3">
        <v>101690.26</v>
      </c>
      <c r="W7" s="3">
        <v>128620.91</v>
      </c>
      <c r="X7" s="3">
        <v>0</v>
      </c>
      <c r="Y7" s="3">
        <v>58057.68</v>
      </c>
      <c r="Z7" s="3">
        <v>9478.7999999999993</v>
      </c>
      <c r="AA7" s="3">
        <v>626405.4</v>
      </c>
      <c r="AB7" s="3">
        <v>0</v>
      </c>
      <c r="AC7" s="3">
        <v>0</v>
      </c>
      <c r="AD7" s="3">
        <v>16444.64</v>
      </c>
      <c r="AE7" s="3">
        <v>38211.4</v>
      </c>
      <c r="AF7" s="3">
        <v>0</v>
      </c>
      <c r="AG7" s="3">
        <v>10686.3</v>
      </c>
      <c r="AH7" s="3">
        <v>43968.47</v>
      </c>
      <c r="AI7" s="3">
        <v>0</v>
      </c>
      <c r="AJ7" s="3">
        <v>11563.89</v>
      </c>
      <c r="AK7" s="3">
        <v>69851.41</v>
      </c>
      <c r="AL7" s="3">
        <v>16201.27</v>
      </c>
      <c r="AM7" s="3">
        <v>0</v>
      </c>
      <c r="AN7" s="3">
        <v>6158.62</v>
      </c>
      <c r="AO7" s="3">
        <v>8700</v>
      </c>
      <c r="AP7" s="3">
        <v>0</v>
      </c>
      <c r="AQ7" s="3">
        <v>92856.55</v>
      </c>
      <c r="AR7" s="3">
        <v>39320</v>
      </c>
      <c r="AS7" s="3">
        <v>0</v>
      </c>
      <c r="AT7" s="3">
        <v>21063.439999999999</v>
      </c>
      <c r="AU7" s="3">
        <v>0</v>
      </c>
      <c r="AV7" s="3">
        <v>0</v>
      </c>
      <c r="AW7" s="3">
        <v>0</v>
      </c>
      <c r="AX7" s="3">
        <v>0</v>
      </c>
      <c r="AY7" s="3">
        <v>-17932.55</v>
      </c>
      <c r="AZ7" s="3">
        <v>7182.2</v>
      </c>
      <c r="BA7" s="12">
        <v>1807349.7299999997</v>
      </c>
      <c r="BB7" s="12">
        <v>-26505.789999999997</v>
      </c>
      <c r="BC7" s="12">
        <v>1833855.52</v>
      </c>
      <c r="BD7" s="12">
        <v>0</v>
      </c>
      <c r="BE7" s="12"/>
      <c r="BF7" s="12">
        <v>8803.2999999999993</v>
      </c>
      <c r="BG7" s="12">
        <v>0</v>
      </c>
      <c r="BH7" s="12">
        <v>33009.089999999997</v>
      </c>
      <c r="BI7" s="12"/>
      <c r="BJ7" s="12">
        <v>33009.089999999997</v>
      </c>
      <c r="BK7" s="12">
        <v>0</v>
      </c>
      <c r="BL7" s="12"/>
      <c r="BM7" s="12">
        <v>0</v>
      </c>
      <c r="BN7" s="12">
        <v>2300</v>
      </c>
      <c r="BO7" s="12"/>
      <c r="BP7" s="12">
        <v>2300</v>
      </c>
      <c r="BQ7" s="12">
        <v>-26505.789999999997</v>
      </c>
      <c r="BS7" s="12">
        <v>-10750.349999999999</v>
      </c>
      <c r="BT7" s="1">
        <v>-10750.349999999999</v>
      </c>
      <c r="BU7" s="1">
        <v>0</v>
      </c>
      <c r="BV7" s="12">
        <v>-25147.1</v>
      </c>
      <c r="BW7" s="12">
        <v>69851.41</v>
      </c>
      <c r="BY7" s="1">
        <v>0</v>
      </c>
      <c r="BZ7" s="1">
        <v>0</v>
      </c>
      <c r="CB7" s="44">
        <v>19</v>
      </c>
      <c r="CC7" s="12">
        <v>165373.50000000047</v>
      </c>
      <c r="CD7" s="12">
        <v>143548.46999999997</v>
      </c>
      <c r="CE7" s="12">
        <v>47070.8</v>
      </c>
      <c r="CF7" s="1">
        <v>20565.010000000006</v>
      </c>
      <c r="CH7" s="50">
        <v>1792844</v>
      </c>
      <c r="CI7" s="50">
        <v>0</v>
      </c>
      <c r="CJ7" s="50">
        <v>-21224.52</v>
      </c>
      <c r="CK7" s="50">
        <v>-18074</v>
      </c>
      <c r="CL7" s="50"/>
      <c r="CM7" s="50">
        <v>0</v>
      </c>
      <c r="CN7" s="50">
        <v>0</v>
      </c>
      <c r="CO7" s="50">
        <v>-19555</v>
      </c>
      <c r="CP7" s="50">
        <v>-51101</v>
      </c>
      <c r="CQ7" s="50">
        <v>0</v>
      </c>
      <c r="CR7" s="50">
        <v>0</v>
      </c>
      <c r="CT7" s="56">
        <v>118588.37</v>
      </c>
      <c r="CU7" s="104">
        <v>1785527.9938414923</v>
      </c>
      <c r="CV7" s="104">
        <v>0</v>
      </c>
      <c r="CW7" s="12">
        <v>0</v>
      </c>
      <c r="CX7" s="12">
        <v>0</v>
      </c>
      <c r="CY7" s="12">
        <v>0</v>
      </c>
      <c r="CZ7" s="63">
        <v>0</v>
      </c>
      <c r="DA7" s="60">
        <v>1904116.3638414922</v>
      </c>
      <c r="DB7" s="56">
        <v>0</v>
      </c>
      <c r="DC7" s="63"/>
      <c r="DD7" s="60">
        <v>0</v>
      </c>
      <c r="DE7" s="56">
        <v>74354.490000000005</v>
      </c>
      <c r="DF7" s="12">
        <v>0</v>
      </c>
      <c r="DG7" s="12">
        <v>0</v>
      </c>
      <c r="DH7" s="60">
        <v>74354.490000000005</v>
      </c>
      <c r="DI7" s="67">
        <v>0</v>
      </c>
      <c r="DJ7" s="71">
        <v>115972.75</v>
      </c>
      <c r="DK7" s="56">
        <v>70656</v>
      </c>
      <c r="DL7" s="12">
        <v>0</v>
      </c>
      <c r="DM7" s="12">
        <v>-19555</v>
      </c>
      <c r="DN7" s="63">
        <v>-51101</v>
      </c>
      <c r="DO7" s="67">
        <v>0</v>
      </c>
      <c r="DP7" s="71">
        <v>0</v>
      </c>
      <c r="DQ7" s="67">
        <v>0</v>
      </c>
      <c r="DR7" s="67">
        <v>107355.73</v>
      </c>
      <c r="DS7" s="71">
        <v>24605.7</v>
      </c>
      <c r="DT7" s="67">
        <v>0</v>
      </c>
      <c r="DU7" s="71">
        <v>0</v>
      </c>
      <c r="DV7" s="67">
        <v>25147.1</v>
      </c>
      <c r="DW7" s="71">
        <v>0</v>
      </c>
      <c r="DX7" s="83">
        <v>0</v>
      </c>
      <c r="DY7" s="83">
        <v>0</v>
      </c>
      <c r="DZ7" s="83">
        <v>0</v>
      </c>
      <c r="EA7" s="83">
        <v>0</v>
      </c>
      <c r="EB7" s="83">
        <v>0</v>
      </c>
      <c r="EC7" s="83">
        <v>0</v>
      </c>
      <c r="ED7" s="83">
        <v>0</v>
      </c>
      <c r="EE7" s="67">
        <v>70656</v>
      </c>
      <c r="EG7" s="92">
        <v>1043068.32</v>
      </c>
      <c r="EH7" s="92">
        <v>1682.51</v>
      </c>
      <c r="EI7" s="92">
        <v>0</v>
      </c>
      <c r="EJ7" s="92">
        <v>101690.26</v>
      </c>
      <c r="EK7" s="92">
        <v>128620.91</v>
      </c>
      <c r="EL7" s="92">
        <v>0</v>
      </c>
      <c r="EM7" s="92">
        <v>58057.68</v>
      </c>
      <c r="EN7" s="92">
        <v>9478.7999999999993</v>
      </c>
      <c r="EO7" s="92">
        <v>626405.4</v>
      </c>
      <c r="EP7" s="92">
        <v>0</v>
      </c>
      <c r="EQ7" s="92">
        <v>0</v>
      </c>
      <c r="ER7" s="92">
        <v>16444.64</v>
      </c>
      <c r="ES7" s="92">
        <v>38211.4</v>
      </c>
      <c r="ET7" s="92">
        <v>0</v>
      </c>
      <c r="EU7" s="92">
        <v>10686.3</v>
      </c>
      <c r="EV7" s="92">
        <v>43968.47</v>
      </c>
      <c r="EW7" s="92">
        <v>0</v>
      </c>
      <c r="EX7" s="92">
        <v>11563.89</v>
      </c>
      <c r="EY7" s="92">
        <v>69851.41</v>
      </c>
      <c r="EZ7" s="92">
        <v>16201.27</v>
      </c>
      <c r="FA7" s="92">
        <v>0</v>
      </c>
      <c r="FB7" s="92">
        <v>6158.62</v>
      </c>
      <c r="FC7" s="92">
        <v>8700</v>
      </c>
      <c r="FD7" s="92">
        <v>0</v>
      </c>
      <c r="FE7" s="92">
        <v>92856.55</v>
      </c>
      <c r="FF7" s="92">
        <v>39320</v>
      </c>
      <c r="FG7" s="92">
        <v>0</v>
      </c>
      <c r="FH7" s="92">
        <v>21063.439999999999</v>
      </c>
      <c r="FI7" s="92">
        <v>0</v>
      </c>
      <c r="FJ7" s="92">
        <v>0</v>
      </c>
      <c r="FK7" s="92">
        <v>0</v>
      </c>
      <c r="FL7" s="92">
        <v>0</v>
      </c>
      <c r="FM7" s="186">
        <v>19</v>
      </c>
      <c r="FN7" s="1" t="s">
        <v>256</v>
      </c>
      <c r="FO7" s="118">
        <v>9352068</v>
      </c>
      <c r="FP7" s="118" t="s">
        <v>257</v>
      </c>
      <c r="FQ7" s="118" t="s">
        <v>258</v>
      </c>
      <c r="FR7" s="118" t="s">
        <v>259</v>
      </c>
      <c r="FS7" s="118" t="s">
        <v>260</v>
      </c>
      <c r="FT7" s="118" t="s">
        <v>233</v>
      </c>
      <c r="FU7" s="118"/>
      <c r="FV7" s="118"/>
      <c r="FW7" s="118"/>
      <c r="FX7" s="118"/>
      <c r="FY7" s="118"/>
      <c r="FZ7" s="118"/>
      <c r="GA7" s="118"/>
      <c r="GB7" s="118"/>
      <c r="GC7" s="118"/>
      <c r="GD7" s="118"/>
      <c r="GE7" s="118" t="s">
        <v>234</v>
      </c>
      <c r="GF7" s="118" t="s">
        <v>235</v>
      </c>
      <c r="GG7" s="118" t="s">
        <v>234</v>
      </c>
      <c r="GH7" s="120" t="s">
        <v>237</v>
      </c>
      <c r="GI7" s="118" t="s">
        <v>236</v>
      </c>
      <c r="GJ7" s="118" t="s">
        <v>236</v>
      </c>
      <c r="GK7" s="50">
        <v>165373.50000000047</v>
      </c>
      <c r="GL7" s="118">
        <v>0</v>
      </c>
      <c r="GM7" s="50">
        <v>47070.8</v>
      </c>
      <c r="GN7" s="50">
        <v>1904113.0738414922</v>
      </c>
      <c r="GO7" s="50">
        <v>0</v>
      </c>
      <c r="GP7" s="50">
        <v>74354.490000000005</v>
      </c>
      <c r="GQ7" s="50">
        <v>0</v>
      </c>
      <c r="GR7" s="50">
        <v>115972.75</v>
      </c>
      <c r="GS7" s="50">
        <v>0</v>
      </c>
      <c r="GT7" s="50">
        <v>0</v>
      </c>
      <c r="GU7" s="50">
        <v>0</v>
      </c>
      <c r="GV7" s="50">
        <v>107355.73</v>
      </c>
      <c r="GW7" s="50">
        <v>24605.7</v>
      </c>
      <c r="GX7" s="50">
        <v>0</v>
      </c>
      <c r="GY7" s="50">
        <v>0</v>
      </c>
      <c r="GZ7" s="50">
        <v>25147.1</v>
      </c>
      <c r="HA7" s="50">
        <v>0</v>
      </c>
      <c r="HB7" s="118">
        <v>0</v>
      </c>
      <c r="HC7" s="118">
        <v>0</v>
      </c>
      <c r="HD7" s="118">
        <v>0</v>
      </c>
      <c r="HE7" s="118">
        <v>0</v>
      </c>
      <c r="HF7" s="118">
        <v>0</v>
      </c>
      <c r="HG7" s="118">
        <v>0</v>
      </c>
      <c r="HH7" s="50">
        <v>70656</v>
      </c>
      <c r="HI7" s="50">
        <v>1043068.32</v>
      </c>
      <c r="HJ7" s="50">
        <v>1682.51</v>
      </c>
      <c r="HK7" s="50">
        <v>621164.66999999876</v>
      </c>
      <c r="HL7" s="50">
        <v>101690.26</v>
      </c>
      <c r="HM7" s="50">
        <v>128620.91</v>
      </c>
      <c r="HN7" s="50">
        <v>0</v>
      </c>
      <c r="HO7" s="50">
        <v>58057.68</v>
      </c>
      <c r="HP7" s="50">
        <v>9478.7999999999993</v>
      </c>
      <c r="HQ7" s="50">
        <v>5240.7300000012619</v>
      </c>
      <c r="HR7" s="50">
        <v>0</v>
      </c>
      <c r="HS7" s="50">
        <v>0</v>
      </c>
      <c r="HT7" s="50">
        <v>16444.64</v>
      </c>
      <c r="HU7" s="50">
        <v>38211.4</v>
      </c>
      <c r="HV7" s="50">
        <v>0</v>
      </c>
      <c r="HW7" s="50">
        <v>10686.3</v>
      </c>
      <c r="HX7" s="50">
        <v>43968.47</v>
      </c>
      <c r="HY7" s="50">
        <v>0</v>
      </c>
      <c r="HZ7" s="50">
        <v>11563.89</v>
      </c>
      <c r="IA7" s="50">
        <v>69851.41</v>
      </c>
      <c r="IB7" s="50">
        <v>16201.27</v>
      </c>
      <c r="IC7" s="50">
        <v>0</v>
      </c>
      <c r="ID7" s="50">
        <v>6158.62</v>
      </c>
      <c r="IE7" s="50">
        <v>8700</v>
      </c>
      <c r="IF7" s="50">
        <v>0</v>
      </c>
      <c r="IG7" s="50">
        <v>92856.55</v>
      </c>
      <c r="IH7" s="50">
        <v>39320</v>
      </c>
      <c r="II7" s="50">
        <v>0</v>
      </c>
      <c r="IJ7" s="50">
        <v>21063.439999999999</v>
      </c>
      <c r="IK7" s="50">
        <v>0</v>
      </c>
      <c r="IL7" s="50">
        <v>0</v>
      </c>
      <c r="IM7" s="50">
        <v>0</v>
      </c>
      <c r="IN7" s="50">
        <v>0</v>
      </c>
      <c r="IO7" s="50">
        <v>0</v>
      </c>
      <c r="IP7" s="50">
        <v>8803.2999999999993</v>
      </c>
      <c r="IQ7" s="50">
        <v>0</v>
      </c>
      <c r="IR7" s="118">
        <v>0</v>
      </c>
      <c r="IS7" s="118">
        <v>1</v>
      </c>
      <c r="IT7" s="118">
        <v>0</v>
      </c>
      <c r="IU7" s="50">
        <v>33009.089999999997</v>
      </c>
      <c r="IV7" s="50">
        <v>0</v>
      </c>
      <c r="IW7" s="50">
        <v>2300</v>
      </c>
      <c r="IX7" s="50">
        <v>143548.46999999997</v>
      </c>
      <c r="IY7" s="50"/>
      <c r="IZ7" s="50">
        <v>20565.010000000006</v>
      </c>
      <c r="JA7" s="118">
        <v>0</v>
      </c>
      <c r="JB7" s="118">
        <v>0</v>
      </c>
      <c r="JC7" s="118">
        <v>0</v>
      </c>
      <c r="JD7" s="118"/>
      <c r="JF7" s="12">
        <v>165373.50000000047</v>
      </c>
      <c r="JG7" s="12">
        <v>2322204.8438414927</v>
      </c>
      <c r="JH7" s="12">
        <v>2344029.8699999996</v>
      </c>
      <c r="JI7" s="100">
        <v>143548.47384149348</v>
      </c>
      <c r="JJ7" s="102">
        <v>143548.46999999997</v>
      </c>
      <c r="JK7" s="104">
        <v>-3.8414935115724802E-3</v>
      </c>
      <c r="JM7" s="12">
        <v>47070.8</v>
      </c>
      <c r="JN7" s="12">
        <v>8803.2999999999993</v>
      </c>
      <c r="JO7" s="12">
        <v>35309.089999999997</v>
      </c>
      <c r="JP7" s="100">
        <v>20565.010000000009</v>
      </c>
      <c r="JQ7" s="100">
        <v>20565.010000000006</v>
      </c>
      <c r="JR7" s="100">
        <v>0</v>
      </c>
      <c r="JS7" s="12">
        <v>1833855.52</v>
      </c>
      <c r="JT7" s="12"/>
      <c r="JZ7" s="105" t="s">
        <v>256</v>
      </c>
      <c r="KA7" s="105">
        <v>19</v>
      </c>
      <c r="KB7" s="105">
        <v>0</v>
      </c>
      <c r="KC7" s="105" t="s">
        <v>257</v>
      </c>
      <c r="KD7" s="105"/>
      <c r="KE7" s="105" t="s">
        <v>261</v>
      </c>
      <c r="KF7" s="105"/>
      <c r="KG7" s="105"/>
      <c r="KH7" s="105">
        <v>1785527.9938414926</v>
      </c>
      <c r="KI7" s="105">
        <v>1785527.9938414923</v>
      </c>
      <c r="KJ7" s="105"/>
      <c r="KK7" s="105">
        <v>0</v>
      </c>
      <c r="KL7" s="105">
        <v>1785525</v>
      </c>
      <c r="KN7" s="106">
        <v>0</v>
      </c>
      <c r="KQ7" s="1" t="s">
        <v>256</v>
      </c>
      <c r="KR7" s="12">
        <v>621164.66999999876</v>
      </c>
      <c r="KS7" s="12">
        <v>0</v>
      </c>
      <c r="KT7" s="12">
        <v>0</v>
      </c>
      <c r="KU7" s="12">
        <v>0</v>
      </c>
      <c r="KW7" s="1">
        <v>0</v>
      </c>
      <c r="KX7" s="1">
        <v>0</v>
      </c>
      <c r="KY7" s="1">
        <v>0</v>
      </c>
    </row>
    <row r="8" spans="1:313" x14ac:dyDescent="0.35">
      <c r="A8" s="2" t="s">
        <v>262</v>
      </c>
      <c r="B8" s="3">
        <v>-96680.03</v>
      </c>
      <c r="C8" s="3">
        <v>0</v>
      </c>
      <c r="D8" s="3">
        <v>-54566.67</v>
      </c>
      <c r="E8" s="3">
        <v>0</v>
      </c>
      <c r="F8" s="3">
        <v>-35750</v>
      </c>
      <c r="G8" s="3">
        <v>-30233</v>
      </c>
      <c r="H8" s="3">
        <v>-39259.279999999999</v>
      </c>
      <c r="I8" s="3">
        <v>-33022.04</v>
      </c>
      <c r="J8" s="3">
        <v>-6878.8</v>
      </c>
      <c r="K8" s="3">
        <v>0</v>
      </c>
      <c r="L8" s="3">
        <v>0</v>
      </c>
      <c r="M8" s="3">
        <v>-9445.35</v>
      </c>
      <c r="N8" s="3">
        <v>-5216.5</v>
      </c>
      <c r="O8" s="3">
        <v>0</v>
      </c>
      <c r="P8" s="3">
        <v>0</v>
      </c>
      <c r="Q8" s="3">
        <v>0</v>
      </c>
      <c r="R8" s="3">
        <v>0</v>
      </c>
      <c r="S8" s="3">
        <v>321586.08</v>
      </c>
      <c r="T8" s="3">
        <v>0</v>
      </c>
      <c r="U8" s="3">
        <v>0</v>
      </c>
      <c r="V8" s="3">
        <v>0</v>
      </c>
      <c r="W8" s="3">
        <v>73238.710000000006</v>
      </c>
      <c r="X8" s="3">
        <v>0</v>
      </c>
      <c r="Y8" s="3">
        <v>23146.59</v>
      </c>
      <c r="Z8" s="3">
        <v>12419.99</v>
      </c>
      <c r="AA8" s="3">
        <v>205728.59</v>
      </c>
      <c r="AB8" s="3">
        <v>598</v>
      </c>
      <c r="AC8" s="3">
        <v>0</v>
      </c>
      <c r="AD8" s="3">
        <v>20993.51</v>
      </c>
      <c r="AE8" s="3">
        <v>4672.24</v>
      </c>
      <c r="AF8" s="3">
        <v>24741.599999999999</v>
      </c>
      <c r="AG8" s="3">
        <v>1700.8</v>
      </c>
      <c r="AH8" s="3">
        <v>10646.66</v>
      </c>
      <c r="AI8" s="3">
        <v>0</v>
      </c>
      <c r="AJ8" s="3">
        <v>3608.39</v>
      </c>
      <c r="AK8" s="3">
        <v>32278.94</v>
      </c>
      <c r="AL8" s="3">
        <v>1911.79</v>
      </c>
      <c r="AM8" s="3">
        <v>0</v>
      </c>
      <c r="AN8" s="3">
        <v>5089.66</v>
      </c>
      <c r="AO8" s="3">
        <v>2080</v>
      </c>
      <c r="AP8" s="3">
        <v>433.45</v>
      </c>
      <c r="AQ8" s="3">
        <v>41105.629999999997</v>
      </c>
      <c r="AR8" s="3">
        <v>0</v>
      </c>
      <c r="AS8" s="3">
        <v>4906</v>
      </c>
      <c r="AT8" s="3">
        <v>14515.3</v>
      </c>
      <c r="AU8" s="3">
        <v>0</v>
      </c>
      <c r="AV8" s="3">
        <v>69339.86</v>
      </c>
      <c r="AW8" s="3">
        <v>0</v>
      </c>
      <c r="AX8" s="3">
        <v>0</v>
      </c>
      <c r="AY8" s="3">
        <v>-100</v>
      </c>
      <c r="AZ8" s="3">
        <v>601.05999999999995</v>
      </c>
      <c r="BA8" s="12">
        <v>564191.18000000005</v>
      </c>
      <c r="BB8" s="12">
        <v>0</v>
      </c>
      <c r="BC8" s="12">
        <v>564191.17999999982</v>
      </c>
      <c r="BD8" s="12">
        <v>0</v>
      </c>
      <c r="BE8" s="12"/>
      <c r="BF8" s="12">
        <v>0</v>
      </c>
      <c r="BG8" s="12">
        <v>0</v>
      </c>
      <c r="BH8" s="12">
        <v>0</v>
      </c>
      <c r="BI8" s="12"/>
      <c r="BJ8" s="12">
        <v>0</v>
      </c>
      <c r="BK8" s="12">
        <v>0</v>
      </c>
      <c r="BL8" s="12"/>
      <c r="BM8" s="12">
        <v>0</v>
      </c>
      <c r="BN8" s="12">
        <v>0</v>
      </c>
      <c r="BO8" s="12"/>
      <c r="BP8" s="12">
        <v>0</v>
      </c>
      <c r="BQ8" s="12">
        <v>0</v>
      </c>
      <c r="BS8" s="12">
        <v>501.05999999999995</v>
      </c>
      <c r="BT8" s="1">
        <v>0</v>
      </c>
      <c r="BU8" s="1">
        <v>501.05999999999995</v>
      </c>
      <c r="BV8" s="12">
        <v>-9445.35</v>
      </c>
      <c r="BW8" s="12">
        <v>32780</v>
      </c>
      <c r="BY8" s="1">
        <v>0</v>
      </c>
      <c r="BZ8" s="1">
        <v>0</v>
      </c>
      <c r="CB8" s="44">
        <v>22</v>
      </c>
      <c r="CC8" s="12">
        <v>223349.47000000055</v>
      </c>
      <c r="CD8" s="12">
        <v>222655.81000000017</v>
      </c>
      <c r="CE8" s="12">
        <v>47.77</v>
      </c>
      <c r="CF8" s="1">
        <v>47.77</v>
      </c>
      <c r="CH8" s="50">
        <v>585104</v>
      </c>
      <c r="CI8" s="50">
        <v>0</v>
      </c>
      <c r="CJ8" s="50">
        <v>-27034.83</v>
      </c>
      <c r="CK8" s="50">
        <v>-5606</v>
      </c>
      <c r="CL8" s="50"/>
      <c r="CM8" s="50">
        <v>0</v>
      </c>
      <c r="CN8" s="50">
        <v>0</v>
      </c>
      <c r="CO8" s="50">
        <v>-16930</v>
      </c>
      <c r="CP8" s="50">
        <v>-13303</v>
      </c>
      <c r="CQ8" s="50">
        <v>-750</v>
      </c>
      <c r="CR8" s="50">
        <v>0</v>
      </c>
      <c r="CT8" s="56">
        <v>96680.03</v>
      </c>
      <c r="CU8" s="104">
        <v>563499.39652963937</v>
      </c>
      <c r="CV8" s="104">
        <v>0</v>
      </c>
      <c r="CW8" s="102">
        <v>0</v>
      </c>
      <c r="CX8" s="102">
        <v>0</v>
      </c>
      <c r="CY8" s="12">
        <v>0</v>
      </c>
      <c r="CZ8" s="63">
        <v>0</v>
      </c>
      <c r="DA8" s="60">
        <v>660179.4265296394</v>
      </c>
      <c r="DB8" s="56">
        <v>0</v>
      </c>
      <c r="DC8" s="63"/>
      <c r="DD8" s="60">
        <v>0</v>
      </c>
      <c r="DE8" s="56">
        <v>54566.67</v>
      </c>
      <c r="DF8" s="102">
        <v>0</v>
      </c>
      <c r="DG8" s="12">
        <v>0</v>
      </c>
      <c r="DH8" s="60">
        <v>54566.67</v>
      </c>
      <c r="DI8" s="67">
        <v>0</v>
      </c>
      <c r="DJ8" s="71">
        <v>35750</v>
      </c>
      <c r="DK8" s="56">
        <v>30233</v>
      </c>
      <c r="DL8" s="12">
        <v>0</v>
      </c>
      <c r="DM8" s="12">
        <v>-16930</v>
      </c>
      <c r="DN8" s="63">
        <v>-13303</v>
      </c>
      <c r="DO8" s="67">
        <v>0</v>
      </c>
      <c r="DP8" s="71">
        <v>39259.279999999999</v>
      </c>
      <c r="DQ8" s="67">
        <v>0</v>
      </c>
      <c r="DR8" s="67">
        <v>33022.04</v>
      </c>
      <c r="DS8" s="71">
        <v>6878.8</v>
      </c>
      <c r="DT8" s="67">
        <v>0</v>
      </c>
      <c r="DU8" s="71">
        <v>0</v>
      </c>
      <c r="DV8" s="67">
        <v>9445.35</v>
      </c>
      <c r="DW8" s="71">
        <v>5216.5</v>
      </c>
      <c r="DX8" s="83">
        <v>0</v>
      </c>
      <c r="DY8" s="83">
        <v>0</v>
      </c>
      <c r="DZ8" s="83">
        <v>0</v>
      </c>
      <c r="EA8" s="83">
        <v>0</v>
      </c>
      <c r="EB8" s="83">
        <v>0</v>
      </c>
      <c r="EC8" s="83">
        <v>0</v>
      </c>
      <c r="ED8" s="83">
        <v>0</v>
      </c>
      <c r="EE8" s="67">
        <v>30233</v>
      </c>
      <c r="EG8" s="92">
        <v>321586.08</v>
      </c>
      <c r="EH8" s="92">
        <v>0</v>
      </c>
      <c r="EI8" s="92">
        <v>0</v>
      </c>
      <c r="EJ8" s="92">
        <v>0</v>
      </c>
      <c r="EK8" s="92">
        <v>73238.710000000006</v>
      </c>
      <c r="EL8" s="92">
        <v>0</v>
      </c>
      <c r="EM8" s="92">
        <v>23146.59</v>
      </c>
      <c r="EN8" s="92">
        <v>12419.99</v>
      </c>
      <c r="EO8" s="92">
        <v>205728.59</v>
      </c>
      <c r="EP8" s="92">
        <v>598</v>
      </c>
      <c r="EQ8" s="92">
        <v>0</v>
      </c>
      <c r="ER8" s="92">
        <v>20993.51</v>
      </c>
      <c r="ES8" s="92">
        <v>4672.24</v>
      </c>
      <c r="ET8" s="92">
        <v>24741.599999999999</v>
      </c>
      <c r="EU8" s="92">
        <v>1700.8</v>
      </c>
      <c r="EV8" s="92">
        <v>10646.66</v>
      </c>
      <c r="EW8" s="92">
        <v>0</v>
      </c>
      <c r="EX8" s="92">
        <v>3608.39</v>
      </c>
      <c r="EY8" s="92">
        <v>32780</v>
      </c>
      <c r="EZ8" s="92">
        <v>1911.79</v>
      </c>
      <c r="FA8" s="92">
        <v>0</v>
      </c>
      <c r="FB8" s="92">
        <v>5089.66</v>
      </c>
      <c r="FC8" s="92">
        <v>2080</v>
      </c>
      <c r="FD8" s="92">
        <v>433.45</v>
      </c>
      <c r="FE8" s="92">
        <v>41105.629999999997</v>
      </c>
      <c r="FF8" s="92">
        <v>0</v>
      </c>
      <c r="FG8" s="92">
        <v>4906</v>
      </c>
      <c r="FH8" s="92">
        <v>14515.3</v>
      </c>
      <c r="FI8" s="92">
        <v>0</v>
      </c>
      <c r="FJ8" s="92">
        <v>69339.86</v>
      </c>
      <c r="FK8" s="92">
        <v>0</v>
      </c>
      <c r="FL8" s="92">
        <v>0</v>
      </c>
      <c r="FM8" s="186">
        <v>22</v>
      </c>
      <c r="FN8" s="1" t="s">
        <v>262</v>
      </c>
      <c r="FO8" s="118">
        <v>9353083</v>
      </c>
      <c r="FP8" s="118" t="s">
        <v>263</v>
      </c>
      <c r="FQ8" s="118" t="s">
        <v>264</v>
      </c>
      <c r="FR8" s="118" t="s">
        <v>265</v>
      </c>
      <c r="FS8" s="118" t="s">
        <v>266</v>
      </c>
      <c r="FT8" s="118" t="s">
        <v>233</v>
      </c>
      <c r="FU8" s="118"/>
      <c r="FV8" s="118"/>
      <c r="FW8" s="118"/>
      <c r="FX8" s="118"/>
      <c r="FY8" s="118"/>
      <c r="FZ8" s="118"/>
      <c r="GA8" s="118"/>
      <c r="GB8" s="118"/>
      <c r="GC8" s="118"/>
      <c r="GD8" s="118"/>
      <c r="GE8" s="118" t="s">
        <v>234</v>
      </c>
      <c r="GF8" s="118" t="s">
        <v>235</v>
      </c>
      <c r="GG8" s="118" t="s">
        <v>234</v>
      </c>
      <c r="GH8" s="120" t="s">
        <v>237</v>
      </c>
      <c r="GI8" s="118" t="s">
        <v>236</v>
      </c>
      <c r="GJ8" s="118" t="s">
        <v>236</v>
      </c>
      <c r="GK8" s="50">
        <v>223349.47000000055</v>
      </c>
      <c r="GL8" s="118">
        <v>0</v>
      </c>
      <c r="GM8" s="50">
        <v>47.77</v>
      </c>
      <c r="GN8" s="50">
        <v>660177.5465296394</v>
      </c>
      <c r="GO8" s="50">
        <v>0</v>
      </c>
      <c r="GP8" s="50">
        <v>54566.67</v>
      </c>
      <c r="GQ8" s="50">
        <v>0</v>
      </c>
      <c r="GR8" s="50">
        <v>35750</v>
      </c>
      <c r="GS8" s="50">
        <v>0</v>
      </c>
      <c r="GT8" s="50">
        <v>39259.279999999999</v>
      </c>
      <c r="GU8" s="50">
        <v>0</v>
      </c>
      <c r="GV8" s="50">
        <v>33022.04</v>
      </c>
      <c r="GW8" s="50">
        <v>6878.8</v>
      </c>
      <c r="GX8" s="50">
        <v>0</v>
      </c>
      <c r="GY8" s="50">
        <v>0</v>
      </c>
      <c r="GZ8" s="50">
        <v>9445.35</v>
      </c>
      <c r="HA8" s="50">
        <v>5216.5</v>
      </c>
      <c r="HB8" s="118">
        <v>0</v>
      </c>
      <c r="HC8" s="118">
        <v>0</v>
      </c>
      <c r="HD8" s="118">
        <v>0</v>
      </c>
      <c r="HE8" s="118">
        <v>0</v>
      </c>
      <c r="HF8" s="118">
        <v>0</v>
      </c>
      <c r="HG8" s="118">
        <v>0</v>
      </c>
      <c r="HH8" s="50">
        <v>30233</v>
      </c>
      <c r="HI8" s="50">
        <v>321586.08</v>
      </c>
      <c r="HJ8" s="50">
        <v>0</v>
      </c>
      <c r="HK8" s="50">
        <v>198774.50999999975</v>
      </c>
      <c r="HL8" s="50">
        <v>0</v>
      </c>
      <c r="HM8" s="50">
        <v>73238.710000000006</v>
      </c>
      <c r="HN8" s="50">
        <v>0</v>
      </c>
      <c r="HO8" s="50">
        <v>33643.520000000004</v>
      </c>
      <c r="HP8" s="50">
        <v>1923.0599999999959</v>
      </c>
      <c r="HQ8" s="50">
        <v>6954.0800000002491</v>
      </c>
      <c r="HR8" s="50">
        <v>598</v>
      </c>
      <c r="HS8" s="50">
        <v>0</v>
      </c>
      <c r="HT8" s="50">
        <v>20993.51</v>
      </c>
      <c r="HU8" s="50">
        <v>4672.24</v>
      </c>
      <c r="HV8" s="50">
        <v>24741.599999999999</v>
      </c>
      <c r="HW8" s="50">
        <v>1700.8</v>
      </c>
      <c r="HX8" s="50">
        <v>10646.66</v>
      </c>
      <c r="HY8" s="50">
        <v>0</v>
      </c>
      <c r="HZ8" s="50">
        <v>3608.39</v>
      </c>
      <c r="IA8" s="50">
        <v>32780</v>
      </c>
      <c r="IB8" s="50">
        <v>1911.79</v>
      </c>
      <c r="IC8" s="50">
        <v>0</v>
      </c>
      <c r="ID8" s="50">
        <v>5089.66</v>
      </c>
      <c r="IE8" s="50">
        <v>2080</v>
      </c>
      <c r="IF8" s="50">
        <v>433.45</v>
      </c>
      <c r="IG8" s="50">
        <v>41105.629999999997</v>
      </c>
      <c r="IH8" s="50">
        <v>0</v>
      </c>
      <c r="II8" s="50">
        <v>4906</v>
      </c>
      <c r="IJ8" s="50">
        <v>14515.3</v>
      </c>
      <c r="IK8" s="50">
        <v>0</v>
      </c>
      <c r="IL8" s="50">
        <v>0</v>
      </c>
      <c r="IM8" s="50">
        <v>69339.86</v>
      </c>
      <c r="IN8" s="50">
        <v>0</v>
      </c>
      <c r="IO8" s="50">
        <v>0</v>
      </c>
      <c r="IP8" s="50">
        <v>0</v>
      </c>
      <c r="IQ8" s="50">
        <v>0</v>
      </c>
      <c r="IR8" s="118">
        <v>0</v>
      </c>
      <c r="IS8" s="118">
        <v>1</v>
      </c>
      <c r="IT8" s="118">
        <v>0</v>
      </c>
      <c r="IU8" s="50">
        <v>0</v>
      </c>
      <c r="IV8" s="50">
        <v>0</v>
      </c>
      <c r="IW8" s="50">
        <v>0</v>
      </c>
      <c r="IX8" s="50">
        <v>222655.81000000017</v>
      </c>
      <c r="IY8" s="50"/>
      <c r="IZ8" s="50">
        <v>47.77</v>
      </c>
      <c r="JA8" s="118">
        <v>0</v>
      </c>
      <c r="JB8" s="118">
        <v>0</v>
      </c>
      <c r="JC8" s="118">
        <v>0</v>
      </c>
      <c r="JD8" s="118"/>
      <c r="JF8" s="12">
        <v>223349.47000000055</v>
      </c>
      <c r="JG8" s="12">
        <v>874549.18652963953</v>
      </c>
      <c r="JH8" s="12">
        <v>875242.85000000009</v>
      </c>
      <c r="JI8" s="100">
        <v>222655.80652963999</v>
      </c>
      <c r="JJ8" s="102">
        <v>222655.81000000017</v>
      </c>
      <c r="JK8" s="104">
        <v>3.4703601850196719E-3</v>
      </c>
      <c r="JM8" s="12">
        <v>47.77</v>
      </c>
      <c r="JN8" s="12">
        <v>0</v>
      </c>
      <c r="JO8" s="12">
        <v>0</v>
      </c>
      <c r="JP8" s="100">
        <v>47.77</v>
      </c>
      <c r="JQ8" s="100">
        <v>47.77</v>
      </c>
      <c r="JR8" s="100">
        <v>0</v>
      </c>
      <c r="JS8" s="12">
        <v>564191.17999999982</v>
      </c>
      <c r="JT8" s="12"/>
      <c r="JZ8" s="105" t="s">
        <v>262</v>
      </c>
      <c r="KA8" s="105">
        <v>22</v>
      </c>
      <c r="KB8" s="105">
        <v>0</v>
      </c>
      <c r="KC8" s="105" t="s">
        <v>267</v>
      </c>
      <c r="KD8" s="105"/>
      <c r="KE8" s="105" t="s">
        <v>268</v>
      </c>
      <c r="KF8" s="105"/>
      <c r="KG8" s="105"/>
      <c r="KH8" s="105">
        <v>563499.39652963937</v>
      </c>
      <c r="KI8" s="105">
        <v>563499.39652963937</v>
      </c>
      <c r="KJ8" s="105"/>
      <c r="KK8" s="105">
        <v>0</v>
      </c>
      <c r="KL8" s="105">
        <v>563498</v>
      </c>
      <c r="KN8" s="106">
        <v>0</v>
      </c>
      <c r="KQ8" s="1" t="s">
        <v>262</v>
      </c>
      <c r="KR8" s="12">
        <v>198774.50999999975</v>
      </c>
      <c r="KS8" s="12">
        <v>0</v>
      </c>
      <c r="KT8" s="12">
        <v>0</v>
      </c>
      <c r="KU8" s="12">
        <v>0</v>
      </c>
      <c r="KW8" s="1">
        <v>0</v>
      </c>
      <c r="KX8" s="1">
        <v>10496.930000000004</v>
      </c>
      <c r="KY8" s="1">
        <v>0</v>
      </c>
    </row>
    <row r="9" spans="1:313" x14ac:dyDescent="0.35">
      <c r="A9" s="2" t="s">
        <v>269</v>
      </c>
      <c r="B9" s="3">
        <v>-74933.16</v>
      </c>
      <c r="C9" s="3">
        <v>0</v>
      </c>
      <c r="D9" s="3">
        <v>-45066.67</v>
      </c>
      <c r="E9" s="3">
        <v>0</v>
      </c>
      <c r="F9" s="3">
        <v>-36435</v>
      </c>
      <c r="G9" s="3">
        <v>-36747</v>
      </c>
      <c r="H9" s="3">
        <v>-4488.1499999999996</v>
      </c>
      <c r="I9" s="3">
        <v>-20440.169999999998</v>
      </c>
      <c r="J9" s="3">
        <v>-21014.09</v>
      </c>
      <c r="K9" s="3">
        <v>0</v>
      </c>
      <c r="L9" s="3">
        <v>0</v>
      </c>
      <c r="M9" s="3">
        <v>-9306.4</v>
      </c>
      <c r="N9" s="3">
        <v>-50</v>
      </c>
      <c r="O9" s="3">
        <v>0</v>
      </c>
      <c r="P9" s="3">
        <v>0</v>
      </c>
      <c r="Q9" s="3">
        <v>0</v>
      </c>
      <c r="R9" s="3">
        <v>0</v>
      </c>
      <c r="S9" s="3">
        <v>503516.83</v>
      </c>
      <c r="T9" s="3">
        <v>8990.51</v>
      </c>
      <c r="U9" s="3">
        <v>0</v>
      </c>
      <c r="V9" s="3">
        <v>5359.64</v>
      </c>
      <c r="W9" s="3">
        <v>60324.73</v>
      </c>
      <c r="X9" s="3">
        <v>0</v>
      </c>
      <c r="Y9" s="3">
        <v>324.23</v>
      </c>
      <c r="Z9" s="3">
        <v>2170.9</v>
      </c>
      <c r="AA9" s="3">
        <v>160438.95000000001</v>
      </c>
      <c r="AB9" s="3">
        <v>18428.48</v>
      </c>
      <c r="AC9" s="3">
        <v>4864.84</v>
      </c>
      <c r="AD9" s="3">
        <v>20824.04</v>
      </c>
      <c r="AE9" s="3">
        <v>6261.52</v>
      </c>
      <c r="AF9" s="3">
        <v>23936.639999999999</v>
      </c>
      <c r="AG9" s="3">
        <v>3106.45</v>
      </c>
      <c r="AH9" s="3">
        <v>37183.86</v>
      </c>
      <c r="AI9" s="3">
        <v>0</v>
      </c>
      <c r="AJ9" s="3">
        <v>6326.65</v>
      </c>
      <c r="AK9" s="3">
        <v>34335.75</v>
      </c>
      <c r="AL9" s="3">
        <v>17506.439999999999</v>
      </c>
      <c r="AM9" s="3">
        <v>0</v>
      </c>
      <c r="AN9" s="3">
        <v>11362.64</v>
      </c>
      <c r="AO9" s="3">
        <v>3300</v>
      </c>
      <c r="AP9" s="3">
        <v>0</v>
      </c>
      <c r="AQ9" s="3">
        <v>66170.66</v>
      </c>
      <c r="AR9" s="3">
        <v>1089.82</v>
      </c>
      <c r="AS9" s="3">
        <v>22988.22</v>
      </c>
      <c r="AT9" s="3">
        <v>14561.14</v>
      </c>
      <c r="AU9" s="3">
        <v>0</v>
      </c>
      <c r="AV9" s="3">
        <v>3196.86</v>
      </c>
      <c r="AW9" s="3">
        <v>0</v>
      </c>
      <c r="AX9" s="3">
        <v>0</v>
      </c>
      <c r="AY9" s="3">
        <v>-2888.95</v>
      </c>
      <c r="AZ9" s="3">
        <v>5825.7</v>
      </c>
      <c r="BA9" s="12">
        <v>791025.90999999992</v>
      </c>
      <c r="BB9" s="12">
        <v>0</v>
      </c>
      <c r="BC9" s="12">
        <v>791025.91000000015</v>
      </c>
      <c r="BD9" s="12">
        <v>0</v>
      </c>
      <c r="BE9" s="12"/>
      <c r="BF9" s="12">
        <v>0</v>
      </c>
      <c r="BG9" s="12">
        <v>0</v>
      </c>
      <c r="BH9" s="12">
        <v>0</v>
      </c>
      <c r="BI9" s="12"/>
      <c r="BJ9" s="12">
        <v>0</v>
      </c>
      <c r="BK9" s="12">
        <v>0</v>
      </c>
      <c r="BL9" s="12"/>
      <c r="BM9" s="12">
        <v>0</v>
      </c>
      <c r="BN9" s="12">
        <v>0</v>
      </c>
      <c r="BO9" s="12"/>
      <c r="BP9" s="12">
        <v>0</v>
      </c>
      <c r="BQ9" s="12">
        <v>0</v>
      </c>
      <c r="BS9" s="12">
        <v>2936.75</v>
      </c>
      <c r="BT9" s="1">
        <v>0</v>
      </c>
      <c r="BU9" s="1">
        <v>2936.75</v>
      </c>
      <c r="BV9" s="12">
        <v>-9306.4</v>
      </c>
      <c r="BW9" s="12">
        <v>37272.5</v>
      </c>
      <c r="BY9" s="1">
        <v>0</v>
      </c>
      <c r="BZ9" s="1">
        <v>0</v>
      </c>
      <c r="CB9" s="44">
        <v>25</v>
      </c>
      <c r="CC9" s="12">
        <v>107520.67999999993</v>
      </c>
      <c r="CD9" s="12">
        <v>45001.339999999851</v>
      </c>
      <c r="CE9" s="12">
        <v>38577.24</v>
      </c>
      <c r="CF9" s="1">
        <v>0</v>
      </c>
      <c r="CH9" s="50">
        <v>713127</v>
      </c>
      <c r="CI9" s="50">
        <v>0</v>
      </c>
      <c r="CJ9" s="50">
        <v>-9033.9599999999991</v>
      </c>
      <c r="CK9" s="50">
        <v>-7617</v>
      </c>
      <c r="CL9" s="50"/>
      <c r="CM9" s="50">
        <v>0</v>
      </c>
      <c r="CN9" s="50">
        <v>0</v>
      </c>
      <c r="CO9" s="50">
        <v>-17452</v>
      </c>
      <c r="CP9" s="50">
        <v>-19295</v>
      </c>
      <c r="CQ9" s="50">
        <v>-1100.0999999999999</v>
      </c>
      <c r="CR9" s="50">
        <v>0</v>
      </c>
      <c r="CT9" s="56">
        <v>74933.16</v>
      </c>
      <c r="CU9" s="104">
        <v>728510.22589347139</v>
      </c>
      <c r="CV9" s="104">
        <v>0</v>
      </c>
      <c r="CW9" s="102">
        <v>0</v>
      </c>
      <c r="CX9" s="102">
        <v>0</v>
      </c>
      <c r="CY9" s="12">
        <v>0</v>
      </c>
      <c r="CZ9" s="63">
        <v>0</v>
      </c>
      <c r="DA9" s="60">
        <v>803443.38589347142</v>
      </c>
      <c r="DB9" s="56">
        <v>0</v>
      </c>
      <c r="DC9" s="63"/>
      <c r="DD9" s="60">
        <v>0</v>
      </c>
      <c r="DE9" s="56">
        <v>45066.67</v>
      </c>
      <c r="DF9" s="102">
        <v>0</v>
      </c>
      <c r="DG9" s="12">
        <v>0</v>
      </c>
      <c r="DH9" s="60">
        <v>45066.67</v>
      </c>
      <c r="DI9" s="67">
        <v>0</v>
      </c>
      <c r="DJ9" s="71">
        <v>36435</v>
      </c>
      <c r="DK9" s="56">
        <v>36747</v>
      </c>
      <c r="DL9" s="12">
        <v>0</v>
      </c>
      <c r="DM9" s="12">
        <v>-17452</v>
      </c>
      <c r="DN9" s="63">
        <v>-19295</v>
      </c>
      <c r="DO9" s="67">
        <v>0</v>
      </c>
      <c r="DP9" s="71">
        <v>4488.1499999999996</v>
      </c>
      <c r="DQ9" s="67">
        <v>0</v>
      </c>
      <c r="DR9" s="67">
        <v>20440.169999999998</v>
      </c>
      <c r="DS9" s="71">
        <v>21014.09</v>
      </c>
      <c r="DT9" s="67">
        <v>0</v>
      </c>
      <c r="DU9" s="71">
        <v>0</v>
      </c>
      <c r="DV9" s="67">
        <v>9306.4</v>
      </c>
      <c r="DW9" s="71">
        <v>50</v>
      </c>
      <c r="DX9" s="83">
        <v>0</v>
      </c>
      <c r="DY9" s="83">
        <v>0</v>
      </c>
      <c r="DZ9" s="83">
        <v>0</v>
      </c>
      <c r="EA9" s="83">
        <v>0</v>
      </c>
      <c r="EB9" s="83">
        <v>0</v>
      </c>
      <c r="EC9" s="83">
        <v>0</v>
      </c>
      <c r="ED9" s="83">
        <v>0</v>
      </c>
      <c r="EE9" s="67">
        <v>36747</v>
      </c>
      <c r="EG9" s="92">
        <v>503516.83</v>
      </c>
      <c r="EH9" s="92">
        <v>8990.51</v>
      </c>
      <c r="EI9" s="92">
        <v>0</v>
      </c>
      <c r="EJ9" s="92">
        <v>5359.64</v>
      </c>
      <c r="EK9" s="92">
        <v>60324.73</v>
      </c>
      <c r="EL9" s="92">
        <v>0</v>
      </c>
      <c r="EM9" s="92">
        <v>324.23</v>
      </c>
      <c r="EN9" s="92">
        <v>2170.9</v>
      </c>
      <c r="EO9" s="92">
        <v>160438.95000000001</v>
      </c>
      <c r="EP9" s="92">
        <v>18428.48</v>
      </c>
      <c r="EQ9" s="92">
        <v>4864.84</v>
      </c>
      <c r="ER9" s="92">
        <v>20824.04</v>
      </c>
      <c r="ES9" s="92">
        <v>6261.52</v>
      </c>
      <c r="ET9" s="92">
        <v>23936.639999999999</v>
      </c>
      <c r="EU9" s="92">
        <v>3106.45</v>
      </c>
      <c r="EV9" s="92">
        <v>37183.86</v>
      </c>
      <c r="EW9" s="92">
        <v>0</v>
      </c>
      <c r="EX9" s="92">
        <v>6326.65</v>
      </c>
      <c r="EY9" s="92">
        <v>37272.5</v>
      </c>
      <c r="EZ9" s="92">
        <v>17506.439999999999</v>
      </c>
      <c r="FA9" s="92">
        <v>0</v>
      </c>
      <c r="FB9" s="92">
        <v>11362.64</v>
      </c>
      <c r="FC9" s="92">
        <v>3300</v>
      </c>
      <c r="FD9" s="92">
        <v>0</v>
      </c>
      <c r="FE9" s="92">
        <v>66170.66</v>
      </c>
      <c r="FF9" s="92">
        <v>1089.82</v>
      </c>
      <c r="FG9" s="92">
        <v>22988.22</v>
      </c>
      <c r="FH9" s="92">
        <v>14561.14</v>
      </c>
      <c r="FI9" s="92">
        <v>0</v>
      </c>
      <c r="FJ9" s="92">
        <v>3196.86</v>
      </c>
      <c r="FK9" s="92">
        <v>0</v>
      </c>
      <c r="FL9" s="92">
        <v>0</v>
      </c>
      <c r="FM9" s="186">
        <v>25</v>
      </c>
      <c r="FN9" s="1" t="s">
        <v>269</v>
      </c>
      <c r="FO9" s="118">
        <v>9353329</v>
      </c>
      <c r="FP9" s="118" t="s">
        <v>270</v>
      </c>
      <c r="FQ9" s="118" t="s">
        <v>271</v>
      </c>
      <c r="FR9" s="118" t="s">
        <v>272</v>
      </c>
      <c r="FS9" s="118" t="s">
        <v>273</v>
      </c>
      <c r="FT9" s="118" t="s">
        <v>233</v>
      </c>
      <c r="FU9" s="118"/>
      <c r="FV9" s="118"/>
      <c r="FW9" s="118"/>
      <c r="FX9" s="118"/>
      <c r="FY9" s="118"/>
      <c r="FZ9" s="118"/>
      <c r="GA9" s="118"/>
      <c r="GB9" s="118"/>
      <c r="GC9" s="118"/>
      <c r="GD9" s="118"/>
      <c r="GE9" s="118" t="s">
        <v>234</v>
      </c>
      <c r="GF9" s="118" t="s">
        <v>235</v>
      </c>
      <c r="GG9" s="118" t="s">
        <v>234</v>
      </c>
      <c r="GH9" s="120" t="s">
        <v>237</v>
      </c>
      <c r="GI9" s="118" t="s">
        <v>236</v>
      </c>
      <c r="GJ9" s="118" t="s">
        <v>236</v>
      </c>
      <c r="GK9" s="50">
        <v>107520.67999999993</v>
      </c>
      <c r="GL9" s="118">
        <v>0</v>
      </c>
      <c r="GM9" s="50">
        <v>38577.24</v>
      </c>
      <c r="GN9" s="50">
        <v>803439.72589347139</v>
      </c>
      <c r="GO9" s="50">
        <v>0</v>
      </c>
      <c r="GP9" s="50">
        <v>45066.67</v>
      </c>
      <c r="GQ9" s="50">
        <v>0</v>
      </c>
      <c r="GR9" s="50">
        <v>36435</v>
      </c>
      <c r="GS9" s="50">
        <v>0</v>
      </c>
      <c r="GT9" s="50">
        <v>4488.1499999999996</v>
      </c>
      <c r="GU9" s="50">
        <v>0</v>
      </c>
      <c r="GV9" s="50">
        <v>20440.169999999998</v>
      </c>
      <c r="GW9" s="50">
        <v>21014.09</v>
      </c>
      <c r="GX9" s="50">
        <v>0</v>
      </c>
      <c r="GY9" s="50">
        <v>0</v>
      </c>
      <c r="GZ9" s="50">
        <v>9306.4</v>
      </c>
      <c r="HA9" s="50">
        <v>50</v>
      </c>
      <c r="HB9" s="118">
        <v>0</v>
      </c>
      <c r="HC9" s="118">
        <v>0</v>
      </c>
      <c r="HD9" s="118">
        <v>0</v>
      </c>
      <c r="HE9" s="118">
        <v>0</v>
      </c>
      <c r="HF9" s="118">
        <v>0</v>
      </c>
      <c r="HG9" s="118">
        <v>0</v>
      </c>
      <c r="HH9" s="50">
        <v>36747</v>
      </c>
      <c r="HI9" s="50">
        <v>503516.83</v>
      </c>
      <c r="HJ9" s="50">
        <v>8990.51</v>
      </c>
      <c r="HK9" s="50">
        <v>181602.62999999998</v>
      </c>
      <c r="HL9" s="50">
        <v>5359.64</v>
      </c>
      <c r="HM9" s="50">
        <v>60324.73</v>
      </c>
      <c r="HN9" s="50">
        <v>0</v>
      </c>
      <c r="HO9" s="50">
        <v>324.23</v>
      </c>
      <c r="HP9" s="50">
        <v>2170.9</v>
      </c>
      <c r="HQ9" s="50">
        <v>1180.8900000000431</v>
      </c>
      <c r="HR9" s="50">
        <v>948.75000000000364</v>
      </c>
      <c r="HS9" s="50">
        <v>0</v>
      </c>
      <c r="HT9" s="50">
        <v>20824.04</v>
      </c>
      <c r="HU9" s="50">
        <v>6261.52</v>
      </c>
      <c r="HV9" s="50">
        <v>23936.639999999999</v>
      </c>
      <c r="HW9" s="50">
        <v>3106.45</v>
      </c>
      <c r="HX9" s="50">
        <v>37183.86</v>
      </c>
      <c r="HY9" s="50">
        <v>0</v>
      </c>
      <c r="HZ9" s="50">
        <v>6326.65</v>
      </c>
      <c r="IA9" s="50">
        <v>37272.5</v>
      </c>
      <c r="IB9" s="50">
        <v>17506.439999999999</v>
      </c>
      <c r="IC9" s="50">
        <v>0</v>
      </c>
      <c r="ID9" s="50">
        <v>11362.64</v>
      </c>
      <c r="IE9" s="50">
        <v>3300</v>
      </c>
      <c r="IF9" s="50">
        <v>0</v>
      </c>
      <c r="IG9" s="50">
        <v>66170.66</v>
      </c>
      <c r="IH9" s="50">
        <v>1089.82</v>
      </c>
      <c r="II9" s="50">
        <v>22988.22</v>
      </c>
      <c r="IJ9" s="50">
        <v>14561.14</v>
      </c>
      <c r="IK9" s="50">
        <v>0</v>
      </c>
      <c r="IL9" s="50">
        <v>0</v>
      </c>
      <c r="IM9" s="50">
        <v>3196.86</v>
      </c>
      <c r="IN9" s="50">
        <v>0</v>
      </c>
      <c r="IO9" s="50">
        <v>0</v>
      </c>
      <c r="IP9" s="122">
        <v>0</v>
      </c>
      <c r="IQ9" s="122">
        <v>0</v>
      </c>
      <c r="IR9" s="123">
        <v>0</v>
      </c>
      <c r="IS9" s="123">
        <v>1</v>
      </c>
      <c r="IT9" s="123">
        <v>0</v>
      </c>
      <c r="IU9" s="122">
        <v>0</v>
      </c>
      <c r="IV9" s="122">
        <v>0</v>
      </c>
      <c r="IW9" s="122">
        <v>0</v>
      </c>
      <c r="IX9" s="50">
        <v>14725.999999999851</v>
      </c>
      <c r="IY9" s="50">
        <v>30275.34</v>
      </c>
      <c r="IZ9" s="50">
        <v>0</v>
      </c>
      <c r="JA9" s="118">
        <v>0</v>
      </c>
      <c r="JB9" s="118">
        <v>0</v>
      </c>
      <c r="JC9" s="118">
        <v>0</v>
      </c>
      <c r="JD9" s="118" t="s">
        <v>274</v>
      </c>
      <c r="JE9" s="195" t="s">
        <v>275</v>
      </c>
      <c r="JF9" s="12">
        <v>107520.67999999993</v>
      </c>
      <c r="JG9" s="12">
        <v>976987.20589347149</v>
      </c>
      <c r="JH9" s="12">
        <v>1039506.5499999999</v>
      </c>
      <c r="JI9" s="100">
        <v>45001.335893471609</v>
      </c>
      <c r="JJ9" s="102">
        <v>45001.339999999851</v>
      </c>
      <c r="JK9" s="104">
        <v>4.1065282421186566E-3</v>
      </c>
      <c r="JM9" s="12">
        <v>38577.24</v>
      </c>
      <c r="JN9" s="12">
        <v>0</v>
      </c>
      <c r="JO9" s="12">
        <v>0</v>
      </c>
      <c r="JP9" s="100">
        <v>38577.24</v>
      </c>
      <c r="JQ9" s="100">
        <v>0</v>
      </c>
      <c r="JR9" s="100">
        <v>-38577.24</v>
      </c>
      <c r="JS9" s="12">
        <v>791025.91000000015</v>
      </c>
      <c r="JZ9" s="105" t="s">
        <v>269</v>
      </c>
      <c r="KA9" s="105">
        <v>25</v>
      </c>
      <c r="KB9" s="105">
        <v>0</v>
      </c>
      <c r="KC9" s="105" t="s">
        <v>276</v>
      </c>
      <c r="KD9" s="105"/>
      <c r="KE9" s="105" t="s">
        <v>277</v>
      </c>
      <c r="KF9" s="105"/>
      <c r="KG9" s="105"/>
      <c r="KH9" s="105">
        <v>728510.22589347116</v>
      </c>
      <c r="KI9" s="105">
        <v>728510.22589347139</v>
      </c>
      <c r="KJ9" s="105"/>
      <c r="KK9" s="105">
        <v>0</v>
      </c>
      <c r="KL9" s="105">
        <v>728507</v>
      </c>
      <c r="KN9" s="106">
        <v>0</v>
      </c>
      <c r="KQ9" s="1" t="s">
        <v>269</v>
      </c>
      <c r="KR9" s="12">
        <v>159258.05999999997</v>
      </c>
      <c r="KS9" s="12">
        <v>0</v>
      </c>
      <c r="KT9" s="12">
        <v>0</v>
      </c>
      <c r="KU9" s="12">
        <v>17479.729999999996</v>
      </c>
      <c r="KW9" s="1">
        <v>4864.84</v>
      </c>
      <c r="KX9" s="1">
        <v>0</v>
      </c>
      <c r="KY9" s="1">
        <v>0</v>
      </c>
    </row>
    <row r="10" spans="1:313" x14ac:dyDescent="0.35">
      <c r="A10" s="2" t="s">
        <v>278</v>
      </c>
      <c r="B10" s="3">
        <v>-22471.88</v>
      </c>
      <c r="C10" s="3">
        <v>0</v>
      </c>
      <c r="D10" s="3">
        <v>-14700</v>
      </c>
      <c r="E10" s="3">
        <v>0</v>
      </c>
      <c r="F10" s="3">
        <v>-15095</v>
      </c>
      <c r="G10" s="3">
        <v>-25198</v>
      </c>
      <c r="H10" s="3">
        <v>0</v>
      </c>
      <c r="I10" s="3">
        <v>-13485.33</v>
      </c>
      <c r="J10" s="3">
        <v>-11923.85</v>
      </c>
      <c r="K10" s="3">
        <v>-900</v>
      </c>
      <c r="L10" s="3">
        <v>-6703.4</v>
      </c>
      <c r="M10" s="3">
        <v>-6067.92</v>
      </c>
      <c r="N10" s="3">
        <v>-5926</v>
      </c>
      <c r="O10" s="3">
        <v>0</v>
      </c>
      <c r="P10" s="3">
        <v>0</v>
      </c>
      <c r="Q10" s="3">
        <v>0</v>
      </c>
      <c r="R10" s="3">
        <v>0</v>
      </c>
      <c r="S10" s="3">
        <v>236588.9</v>
      </c>
      <c r="T10" s="3">
        <v>0</v>
      </c>
      <c r="U10" s="3">
        <v>0</v>
      </c>
      <c r="V10" s="3">
        <v>10819.68</v>
      </c>
      <c r="W10" s="3">
        <v>26249.040000000001</v>
      </c>
      <c r="X10" s="3">
        <v>0</v>
      </c>
      <c r="Y10" s="3">
        <v>9037.2900000000009</v>
      </c>
      <c r="Z10" s="3">
        <v>1922.6</v>
      </c>
      <c r="AA10" s="3">
        <v>98910.53</v>
      </c>
      <c r="AB10" s="3">
        <v>910.83</v>
      </c>
      <c r="AC10" s="3">
        <v>0</v>
      </c>
      <c r="AD10" s="3">
        <v>16029.18</v>
      </c>
      <c r="AE10" s="3">
        <v>5323.16</v>
      </c>
      <c r="AF10" s="3">
        <v>1168.33</v>
      </c>
      <c r="AG10" s="3">
        <v>1333.46</v>
      </c>
      <c r="AH10" s="3">
        <v>13057.18</v>
      </c>
      <c r="AI10" s="3">
        <v>0</v>
      </c>
      <c r="AJ10" s="3">
        <v>4417.05</v>
      </c>
      <c r="AK10" s="3">
        <v>28320.86</v>
      </c>
      <c r="AL10" s="3">
        <v>8990.43</v>
      </c>
      <c r="AM10" s="3">
        <v>0</v>
      </c>
      <c r="AN10" s="3">
        <v>7491.96</v>
      </c>
      <c r="AO10" s="3">
        <v>1380</v>
      </c>
      <c r="AP10" s="3">
        <v>1750</v>
      </c>
      <c r="AQ10" s="3">
        <v>33408.94</v>
      </c>
      <c r="AR10" s="3">
        <v>2178</v>
      </c>
      <c r="AS10" s="3">
        <v>14598.15</v>
      </c>
      <c r="AT10" s="3">
        <v>15190.11</v>
      </c>
      <c r="AU10" s="3">
        <v>0</v>
      </c>
      <c r="AV10" s="3">
        <v>0</v>
      </c>
      <c r="AW10" s="3">
        <v>0</v>
      </c>
      <c r="AX10" s="3">
        <v>0</v>
      </c>
      <c r="AY10" s="3">
        <v>-574.5</v>
      </c>
      <c r="AZ10" s="3">
        <v>358.82</v>
      </c>
      <c r="BA10" s="12">
        <v>416388.62</v>
      </c>
      <c r="BB10" s="12">
        <v>-31394.729999999996</v>
      </c>
      <c r="BC10" s="12">
        <v>447783.35</v>
      </c>
      <c r="BD10" s="12">
        <v>0</v>
      </c>
      <c r="BE10" s="12"/>
      <c r="BF10" s="12">
        <v>4686.25</v>
      </c>
      <c r="BG10" s="12">
        <v>0</v>
      </c>
      <c r="BH10" s="12">
        <v>23990.98</v>
      </c>
      <c r="BI10" s="12"/>
      <c r="BJ10" s="12">
        <v>23990.98</v>
      </c>
      <c r="BK10" s="12">
        <v>0</v>
      </c>
      <c r="BL10" s="12"/>
      <c r="BM10" s="12">
        <v>0</v>
      </c>
      <c r="BN10" s="12">
        <v>12090</v>
      </c>
      <c r="BO10" s="12"/>
      <c r="BP10" s="12">
        <v>12090</v>
      </c>
      <c r="BQ10" s="12">
        <v>-31394.729999999996</v>
      </c>
      <c r="BS10" s="12">
        <v>-215.68</v>
      </c>
      <c r="BT10" s="1">
        <v>-215.68</v>
      </c>
      <c r="BU10" s="1">
        <v>0</v>
      </c>
      <c r="BV10" s="12">
        <v>-6283.6</v>
      </c>
      <c r="BW10" s="12">
        <v>28320.86</v>
      </c>
      <c r="BY10" s="1">
        <v>0</v>
      </c>
      <c r="BZ10" s="1">
        <v>0</v>
      </c>
      <c r="CB10" s="44">
        <v>29</v>
      </c>
      <c r="CC10" s="12">
        <v>79521.09</v>
      </c>
      <c r="CD10" s="12">
        <v>108356.37</v>
      </c>
      <c r="CE10" s="12">
        <v>30825.17</v>
      </c>
      <c r="CF10" s="1">
        <v>-569.55999999999767</v>
      </c>
      <c r="CH10" s="50">
        <v>468429</v>
      </c>
      <c r="CI10" s="50">
        <v>0</v>
      </c>
      <c r="CJ10" s="50">
        <v>0</v>
      </c>
      <c r="CK10" s="50">
        <v>-4072</v>
      </c>
      <c r="CL10" s="50"/>
      <c r="CM10" s="50">
        <v>0</v>
      </c>
      <c r="CN10" s="50">
        <v>0</v>
      </c>
      <c r="CO10" s="50">
        <v>-16582</v>
      </c>
      <c r="CP10" s="50">
        <v>-8616</v>
      </c>
      <c r="CQ10" s="50">
        <v>0</v>
      </c>
      <c r="CR10" s="50">
        <v>0</v>
      </c>
      <c r="CT10" s="56">
        <v>22471.88</v>
      </c>
      <c r="CU10" s="104">
        <v>445225.29312307679</v>
      </c>
      <c r="CV10" s="104">
        <v>0</v>
      </c>
      <c r="CW10" s="12">
        <v>0</v>
      </c>
      <c r="CX10" s="12">
        <v>0</v>
      </c>
      <c r="CY10" s="12">
        <v>0</v>
      </c>
      <c r="CZ10" s="63">
        <v>0</v>
      </c>
      <c r="DA10" s="60">
        <v>467697.17312307679</v>
      </c>
      <c r="DB10" s="56">
        <v>0</v>
      </c>
      <c r="DC10" s="63"/>
      <c r="DD10" s="60">
        <v>0</v>
      </c>
      <c r="DE10" s="56">
        <v>14700</v>
      </c>
      <c r="DF10" s="12">
        <v>0</v>
      </c>
      <c r="DG10" s="12">
        <v>0</v>
      </c>
      <c r="DH10" s="60">
        <v>14700</v>
      </c>
      <c r="DI10" s="67">
        <v>0</v>
      </c>
      <c r="DJ10" s="71">
        <v>15095</v>
      </c>
      <c r="DK10" s="56">
        <v>25198</v>
      </c>
      <c r="DL10" s="12">
        <v>0</v>
      </c>
      <c r="DM10" s="12">
        <v>-16582</v>
      </c>
      <c r="DN10" s="63">
        <v>-8616</v>
      </c>
      <c r="DO10" s="67">
        <v>0</v>
      </c>
      <c r="DP10" s="71">
        <v>0</v>
      </c>
      <c r="DQ10" s="67">
        <v>700</v>
      </c>
      <c r="DR10" s="67">
        <v>12785.33</v>
      </c>
      <c r="DS10" s="71">
        <v>11923.85</v>
      </c>
      <c r="DT10" s="67">
        <v>900</v>
      </c>
      <c r="DU10" s="71">
        <v>6703.4</v>
      </c>
      <c r="DV10" s="67">
        <v>6283.6</v>
      </c>
      <c r="DW10" s="71">
        <v>5926</v>
      </c>
      <c r="DX10" s="83">
        <v>0</v>
      </c>
      <c r="DY10" s="83">
        <v>0</v>
      </c>
      <c r="DZ10" s="83">
        <v>0</v>
      </c>
      <c r="EA10" s="83">
        <v>0</v>
      </c>
      <c r="EB10" s="83">
        <v>0</v>
      </c>
      <c r="EC10" s="83">
        <v>0</v>
      </c>
      <c r="ED10" s="83">
        <v>0</v>
      </c>
      <c r="EE10" s="67">
        <v>25198</v>
      </c>
      <c r="EG10" s="92">
        <v>236588.9</v>
      </c>
      <c r="EH10" s="92">
        <v>0</v>
      </c>
      <c r="EI10" s="92">
        <v>0</v>
      </c>
      <c r="EJ10" s="92">
        <v>10819.68</v>
      </c>
      <c r="EK10" s="92">
        <v>26249.040000000001</v>
      </c>
      <c r="EL10" s="92">
        <v>0</v>
      </c>
      <c r="EM10" s="92">
        <v>9037.2900000000009</v>
      </c>
      <c r="EN10" s="92">
        <v>1922.6</v>
      </c>
      <c r="EO10" s="92">
        <v>98910.53</v>
      </c>
      <c r="EP10" s="92">
        <v>910.83</v>
      </c>
      <c r="EQ10" s="92">
        <v>0</v>
      </c>
      <c r="ER10" s="92">
        <v>16029.18</v>
      </c>
      <c r="ES10" s="92">
        <v>5323.16</v>
      </c>
      <c r="ET10" s="92">
        <v>1168.33</v>
      </c>
      <c r="EU10" s="92">
        <v>1333.46</v>
      </c>
      <c r="EV10" s="92">
        <v>13057.18</v>
      </c>
      <c r="EW10" s="92">
        <v>0</v>
      </c>
      <c r="EX10" s="92">
        <v>4417.05</v>
      </c>
      <c r="EY10" s="92">
        <v>28320.86</v>
      </c>
      <c r="EZ10" s="92">
        <v>8990.43</v>
      </c>
      <c r="FA10" s="92">
        <v>0</v>
      </c>
      <c r="FB10" s="92">
        <v>7491.96</v>
      </c>
      <c r="FC10" s="92">
        <v>1380</v>
      </c>
      <c r="FD10" s="92">
        <v>1750</v>
      </c>
      <c r="FE10" s="92">
        <v>33408.94</v>
      </c>
      <c r="FF10" s="92">
        <v>2178</v>
      </c>
      <c r="FG10" s="92">
        <v>14598.15</v>
      </c>
      <c r="FH10" s="92">
        <v>15190.11</v>
      </c>
      <c r="FI10" s="92">
        <v>0</v>
      </c>
      <c r="FJ10" s="92">
        <v>0</v>
      </c>
      <c r="FK10" s="92">
        <v>0</v>
      </c>
      <c r="FL10" s="92">
        <v>0</v>
      </c>
      <c r="FM10" s="186">
        <v>29</v>
      </c>
      <c r="FN10" s="1" t="s">
        <v>278</v>
      </c>
      <c r="FO10" s="118">
        <v>9352072</v>
      </c>
      <c r="FP10" s="118" t="s">
        <v>279</v>
      </c>
      <c r="FQ10" s="118" t="s">
        <v>280</v>
      </c>
      <c r="FR10" s="118" t="s">
        <v>281</v>
      </c>
      <c r="FS10" s="118" t="s">
        <v>282</v>
      </c>
      <c r="FT10" s="118" t="s">
        <v>233</v>
      </c>
      <c r="FU10" s="118"/>
      <c r="FV10" s="118"/>
      <c r="FW10" s="118"/>
      <c r="FX10" s="118"/>
      <c r="FY10" s="118"/>
      <c r="FZ10" s="118"/>
      <c r="GA10" s="118"/>
      <c r="GB10" s="118"/>
      <c r="GC10" s="118"/>
      <c r="GD10" s="118"/>
      <c r="GE10" s="118" t="s">
        <v>234</v>
      </c>
      <c r="GF10" s="118" t="s">
        <v>235</v>
      </c>
      <c r="GG10" s="118" t="s">
        <v>234</v>
      </c>
      <c r="GH10" s="120" t="s">
        <v>237</v>
      </c>
      <c r="GI10" s="118" t="s">
        <v>236</v>
      </c>
      <c r="GJ10" s="118" t="s">
        <v>236</v>
      </c>
      <c r="GK10" s="50">
        <v>79521.09</v>
      </c>
      <c r="GL10" s="118">
        <v>0</v>
      </c>
      <c r="GM10" s="50">
        <v>30825.17</v>
      </c>
      <c r="GN10" s="50">
        <v>467695.78312307678</v>
      </c>
      <c r="GO10" s="50">
        <v>0</v>
      </c>
      <c r="GP10" s="50">
        <v>14700</v>
      </c>
      <c r="GQ10" s="50">
        <v>0</v>
      </c>
      <c r="GR10" s="50">
        <v>15095</v>
      </c>
      <c r="GS10" s="50">
        <v>0</v>
      </c>
      <c r="GT10" s="50">
        <v>0</v>
      </c>
      <c r="GU10" s="50">
        <v>700</v>
      </c>
      <c r="GV10" s="50">
        <v>12785.33</v>
      </c>
      <c r="GW10" s="50">
        <v>11923.85</v>
      </c>
      <c r="GX10" s="50">
        <v>900</v>
      </c>
      <c r="GY10" s="50">
        <v>6703.4</v>
      </c>
      <c r="GZ10" s="50">
        <v>6283.6</v>
      </c>
      <c r="HA10" s="50">
        <v>5926</v>
      </c>
      <c r="HB10" s="118">
        <v>0</v>
      </c>
      <c r="HC10" s="118">
        <v>0</v>
      </c>
      <c r="HD10" s="118">
        <v>0</v>
      </c>
      <c r="HE10" s="118">
        <v>0</v>
      </c>
      <c r="HF10" s="118">
        <v>0</v>
      </c>
      <c r="HG10" s="118">
        <v>0</v>
      </c>
      <c r="HH10" s="50">
        <v>25198</v>
      </c>
      <c r="HI10" s="50">
        <v>236588.9</v>
      </c>
      <c r="HJ10" s="50">
        <v>0</v>
      </c>
      <c r="HK10" s="50">
        <v>96363.12999999983</v>
      </c>
      <c r="HL10" s="50">
        <v>10819.68</v>
      </c>
      <c r="HM10" s="50">
        <v>26249.040000000001</v>
      </c>
      <c r="HN10" s="50">
        <v>0</v>
      </c>
      <c r="HO10" s="50">
        <v>9037.2900000000009</v>
      </c>
      <c r="HP10" s="50">
        <v>1922.6</v>
      </c>
      <c r="HQ10" s="50">
        <v>2547.4000000001688</v>
      </c>
      <c r="HR10" s="50">
        <v>910.83</v>
      </c>
      <c r="HS10" s="50">
        <v>0</v>
      </c>
      <c r="HT10" s="50">
        <v>16029.18</v>
      </c>
      <c r="HU10" s="50">
        <v>5323.16</v>
      </c>
      <c r="HV10" s="50">
        <v>1168.33</v>
      </c>
      <c r="HW10" s="50">
        <v>1333.46</v>
      </c>
      <c r="HX10" s="50">
        <v>13057.18</v>
      </c>
      <c r="HY10" s="50">
        <v>0</v>
      </c>
      <c r="HZ10" s="50">
        <v>4417.05</v>
      </c>
      <c r="IA10" s="50">
        <v>28320.86</v>
      </c>
      <c r="IB10" s="50">
        <v>8990.43</v>
      </c>
      <c r="IC10" s="50">
        <v>0</v>
      </c>
      <c r="ID10" s="50">
        <v>7491.96</v>
      </c>
      <c r="IE10" s="50">
        <v>1380</v>
      </c>
      <c r="IF10" s="50">
        <v>1750</v>
      </c>
      <c r="IG10" s="50">
        <v>33408.94</v>
      </c>
      <c r="IH10" s="50">
        <v>2178</v>
      </c>
      <c r="II10" s="50">
        <v>14598.15</v>
      </c>
      <c r="IJ10" s="50">
        <v>15190.11</v>
      </c>
      <c r="IK10" s="50">
        <v>0</v>
      </c>
      <c r="IL10" s="50">
        <v>0</v>
      </c>
      <c r="IM10" s="50">
        <v>0</v>
      </c>
      <c r="IN10" s="50">
        <v>0</v>
      </c>
      <c r="IO10" s="50">
        <v>0</v>
      </c>
      <c r="IP10" s="50">
        <v>4686.25</v>
      </c>
      <c r="IQ10" s="50">
        <v>0</v>
      </c>
      <c r="IR10" s="118">
        <v>0</v>
      </c>
      <c r="IS10" s="118">
        <v>1</v>
      </c>
      <c r="IT10" s="118">
        <v>0</v>
      </c>
      <c r="IU10" s="50">
        <v>23990.98</v>
      </c>
      <c r="IV10" s="50">
        <v>0</v>
      </c>
      <c r="IW10" s="50">
        <v>12090</v>
      </c>
      <c r="IX10" s="50">
        <v>108356.37</v>
      </c>
      <c r="IY10" s="50"/>
      <c r="IZ10" s="50">
        <v>-569.55999999999767</v>
      </c>
      <c r="JA10" s="118">
        <v>0</v>
      </c>
      <c r="JB10" s="118">
        <v>0</v>
      </c>
      <c r="JC10" s="118">
        <v>0</v>
      </c>
      <c r="JD10" s="118"/>
      <c r="JF10" s="12">
        <v>79521.09</v>
      </c>
      <c r="JG10" s="12">
        <v>567910.96312307671</v>
      </c>
      <c r="JH10" s="12">
        <v>539075.67999999993</v>
      </c>
      <c r="JI10" s="100">
        <v>108356.37312307674</v>
      </c>
      <c r="JJ10" s="102">
        <v>108356.37</v>
      </c>
      <c r="JK10" s="104">
        <v>-3.1230767490342259E-3</v>
      </c>
      <c r="JM10" s="12">
        <v>30825.17</v>
      </c>
      <c r="JN10" s="12">
        <v>4686.25</v>
      </c>
      <c r="JO10" s="12">
        <v>36080.979999999996</v>
      </c>
      <c r="JP10" s="100">
        <v>-569.55999999999767</v>
      </c>
      <c r="JQ10" s="100">
        <v>-569.55999999999767</v>
      </c>
      <c r="JR10" s="100">
        <v>0</v>
      </c>
      <c r="JS10" s="12">
        <v>447783.35</v>
      </c>
      <c r="JZ10" s="105" t="s">
        <v>278</v>
      </c>
      <c r="KA10" s="105">
        <v>29</v>
      </c>
      <c r="KB10" s="105">
        <v>0</v>
      </c>
      <c r="KC10" s="105" t="s">
        <v>279</v>
      </c>
      <c r="KD10" s="105"/>
      <c r="KE10" s="105" t="s">
        <v>283</v>
      </c>
      <c r="KF10" s="105"/>
      <c r="KG10" s="105"/>
      <c r="KH10" s="105">
        <v>445225.29312307696</v>
      </c>
      <c r="KI10" s="105">
        <v>445225.29312307679</v>
      </c>
      <c r="KJ10" s="105"/>
      <c r="KK10" s="105">
        <v>0</v>
      </c>
      <c r="KL10" s="105">
        <v>445224</v>
      </c>
      <c r="KN10" s="106">
        <v>0</v>
      </c>
      <c r="KQ10" s="1" t="s">
        <v>278</v>
      </c>
      <c r="KR10" s="12">
        <v>96363.12999999983</v>
      </c>
      <c r="KS10" s="12">
        <v>0</v>
      </c>
      <c r="KT10" s="12">
        <v>0</v>
      </c>
      <c r="KU10" s="12">
        <v>0</v>
      </c>
      <c r="KW10" s="1">
        <v>0</v>
      </c>
      <c r="KX10" s="1">
        <v>0</v>
      </c>
      <c r="KY10" s="1">
        <v>0</v>
      </c>
    </row>
    <row r="11" spans="1:313" x14ac:dyDescent="0.35">
      <c r="A11" s="2" t="s">
        <v>284</v>
      </c>
      <c r="B11" s="3">
        <v>-171553.43</v>
      </c>
      <c r="C11" s="3">
        <v>0</v>
      </c>
      <c r="D11" s="3">
        <v>-28500.01</v>
      </c>
      <c r="E11" s="3">
        <v>0</v>
      </c>
      <c r="F11" s="3">
        <v>-90150</v>
      </c>
      <c r="G11" s="3">
        <v>-74302</v>
      </c>
      <c r="H11" s="3">
        <v>-6049.77</v>
      </c>
      <c r="I11" s="3">
        <v>-43127.26</v>
      </c>
      <c r="J11" s="3">
        <v>-42023.63</v>
      </c>
      <c r="K11" s="3">
        <v>0</v>
      </c>
      <c r="L11" s="3">
        <v>0</v>
      </c>
      <c r="M11" s="3">
        <v>-12197.75</v>
      </c>
      <c r="N11" s="3">
        <v>-6011</v>
      </c>
      <c r="O11" s="3">
        <v>0</v>
      </c>
      <c r="P11" s="3">
        <v>0</v>
      </c>
      <c r="Q11" s="3">
        <v>0</v>
      </c>
      <c r="R11" s="3">
        <v>0</v>
      </c>
      <c r="S11" s="3">
        <v>871773.63</v>
      </c>
      <c r="T11" s="3">
        <v>36814.83</v>
      </c>
      <c r="U11" s="3">
        <v>0</v>
      </c>
      <c r="V11" s="3">
        <v>0</v>
      </c>
      <c r="W11" s="3">
        <v>133552.9</v>
      </c>
      <c r="X11" s="3">
        <v>0</v>
      </c>
      <c r="Y11" s="3">
        <v>37763.72</v>
      </c>
      <c r="Z11" s="3">
        <v>4986.8900000000003</v>
      </c>
      <c r="AA11" s="3">
        <v>368684.54</v>
      </c>
      <c r="AB11" s="3">
        <v>7054.31</v>
      </c>
      <c r="AC11" s="3">
        <v>0</v>
      </c>
      <c r="AD11" s="3">
        <v>50651.55</v>
      </c>
      <c r="AE11" s="3">
        <v>6711.16</v>
      </c>
      <c r="AF11" s="3">
        <v>49165.8</v>
      </c>
      <c r="AG11" s="3">
        <v>3646.29</v>
      </c>
      <c r="AH11" s="3">
        <v>32260.26</v>
      </c>
      <c r="AI11" s="3">
        <v>0</v>
      </c>
      <c r="AJ11" s="3">
        <v>18544.73</v>
      </c>
      <c r="AK11" s="3">
        <v>44728.1</v>
      </c>
      <c r="AL11" s="3">
        <v>9164.24</v>
      </c>
      <c r="AM11" s="3">
        <v>0</v>
      </c>
      <c r="AN11" s="3">
        <v>26197.31</v>
      </c>
      <c r="AO11" s="3">
        <v>7280</v>
      </c>
      <c r="AP11" s="3">
        <v>400</v>
      </c>
      <c r="AQ11" s="3">
        <v>113052.41</v>
      </c>
      <c r="AR11" s="3">
        <v>0</v>
      </c>
      <c r="AS11" s="3">
        <v>24282.6</v>
      </c>
      <c r="AT11" s="3">
        <v>28816.95</v>
      </c>
      <c r="AU11" s="3">
        <v>0</v>
      </c>
      <c r="AV11" s="3">
        <v>40620.120000000003</v>
      </c>
      <c r="AW11" s="3">
        <v>0</v>
      </c>
      <c r="AX11" s="3">
        <v>0</v>
      </c>
      <c r="AY11" s="3">
        <v>-3974.1</v>
      </c>
      <c r="AZ11" s="3">
        <v>3240.87</v>
      </c>
      <c r="BA11" s="12">
        <v>1441504.2600000002</v>
      </c>
      <c r="BB11" s="12">
        <v>0</v>
      </c>
      <c r="BC11" s="12">
        <v>1441504.2600000002</v>
      </c>
      <c r="BD11" s="12">
        <v>0</v>
      </c>
      <c r="BE11" s="12"/>
      <c r="BF11" s="12">
        <v>0</v>
      </c>
      <c r="BG11" s="12">
        <v>0</v>
      </c>
      <c r="BH11" s="12">
        <v>0</v>
      </c>
      <c r="BI11" s="12"/>
      <c r="BJ11" s="12">
        <v>0</v>
      </c>
      <c r="BK11" s="12">
        <v>0</v>
      </c>
      <c r="BL11" s="12"/>
      <c r="BM11" s="12">
        <v>0</v>
      </c>
      <c r="BN11" s="12">
        <v>0</v>
      </c>
      <c r="BO11" s="12"/>
      <c r="BP11" s="12">
        <v>0</v>
      </c>
      <c r="BQ11" s="12">
        <v>0</v>
      </c>
      <c r="BS11" s="12">
        <v>-733.23</v>
      </c>
      <c r="BT11" s="1">
        <v>-733.23</v>
      </c>
      <c r="BU11" s="1">
        <v>0</v>
      </c>
      <c r="BV11" s="12">
        <v>-12930.98</v>
      </c>
      <c r="BW11" s="12">
        <v>44728.1</v>
      </c>
      <c r="BY11" s="1">
        <v>0</v>
      </c>
      <c r="BZ11" s="1">
        <v>0</v>
      </c>
      <c r="CB11" s="44">
        <v>35</v>
      </c>
      <c r="CC11" s="12">
        <v>450197.40000000014</v>
      </c>
      <c r="CD11" s="12">
        <v>512013.23999999976</v>
      </c>
      <c r="CE11" s="12">
        <v>72678.859999999986</v>
      </c>
      <c r="CF11" s="1">
        <v>0</v>
      </c>
      <c r="CH11" s="50">
        <v>1476292</v>
      </c>
      <c r="CI11" s="50">
        <v>0</v>
      </c>
      <c r="CJ11" s="50">
        <v>-24025.09</v>
      </c>
      <c r="CK11" s="50">
        <v>-15336</v>
      </c>
      <c r="CL11" s="50"/>
      <c r="CM11" s="50">
        <v>0</v>
      </c>
      <c r="CN11" s="50">
        <v>-2400</v>
      </c>
      <c r="CO11" s="50">
        <v>-18931</v>
      </c>
      <c r="CP11" s="50">
        <v>-52971</v>
      </c>
      <c r="CQ11" s="50">
        <v>0</v>
      </c>
      <c r="CR11" s="50">
        <v>0</v>
      </c>
      <c r="CT11" s="56">
        <v>171553.43</v>
      </c>
      <c r="CU11" s="104">
        <v>1503317.5500000005</v>
      </c>
      <c r="CV11" s="104">
        <v>0</v>
      </c>
      <c r="CW11" s="12">
        <v>0</v>
      </c>
      <c r="CX11" s="12">
        <v>0</v>
      </c>
      <c r="CY11" s="12">
        <v>0</v>
      </c>
      <c r="CZ11" s="63">
        <v>0</v>
      </c>
      <c r="DA11" s="60">
        <v>1674870.9800000004</v>
      </c>
      <c r="DB11" s="56">
        <v>0</v>
      </c>
      <c r="DC11" s="63"/>
      <c r="DD11" s="60">
        <v>0</v>
      </c>
      <c r="DE11" s="56">
        <v>28500.01</v>
      </c>
      <c r="DF11" s="12">
        <v>0</v>
      </c>
      <c r="DG11" s="12">
        <v>0</v>
      </c>
      <c r="DH11" s="60">
        <v>28500.01</v>
      </c>
      <c r="DI11" s="67">
        <v>0</v>
      </c>
      <c r="DJ11" s="71">
        <v>90150</v>
      </c>
      <c r="DK11" s="56">
        <v>74302</v>
      </c>
      <c r="DL11" s="12">
        <v>0</v>
      </c>
      <c r="DM11" s="12">
        <v>-18931</v>
      </c>
      <c r="DN11" s="63">
        <v>-52971</v>
      </c>
      <c r="DO11" s="67">
        <v>2400</v>
      </c>
      <c r="DP11" s="71">
        <v>6049.77</v>
      </c>
      <c r="DQ11" s="67">
        <v>1452.5</v>
      </c>
      <c r="DR11" s="67">
        <v>41674.76</v>
      </c>
      <c r="DS11" s="71">
        <v>42023.63</v>
      </c>
      <c r="DT11" s="67">
        <v>0</v>
      </c>
      <c r="DU11" s="71">
        <v>0</v>
      </c>
      <c r="DV11" s="67">
        <v>12930.98</v>
      </c>
      <c r="DW11" s="71">
        <v>6011</v>
      </c>
      <c r="DX11" s="83">
        <v>0</v>
      </c>
      <c r="DY11" s="83">
        <v>0</v>
      </c>
      <c r="DZ11" s="83">
        <v>0</v>
      </c>
      <c r="EA11" s="83">
        <v>0</v>
      </c>
      <c r="EB11" s="83">
        <v>0</v>
      </c>
      <c r="EC11" s="83">
        <v>0</v>
      </c>
      <c r="ED11" s="83">
        <v>0</v>
      </c>
      <c r="EE11" s="67">
        <v>71902</v>
      </c>
      <c r="EG11" s="92">
        <v>871773.63</v>
      </c>
      <c r="EH11" s="92">
        <v>36814.83</v>
      </c>
      <c r="EI11" s="92">
        <v>0</v>
      </c>
      <c r="EJ11" s="92">
        <v>0</v>
      </c>
      <c r="EK11" s="92">
        <v>133552.9</v>
      </c>
      <c r="EL11" s="92">
        <v>0</v>
      </c>
      <c r="EM11" s="92">
        <v>37763.72</v>
      </c>
      <c r="EN11" s="92">
        <v>4986.8900000000003</v>
      </c>
      <c r="EO11" s="92">
        <v>368684.54</v>
      </c>
      <c r="EP11" s="92">
        <v>7054.31</v>
      </c>
      <c r="EQ11" s="92">
        <v>0</v>
      </c>
      <c r="ER11" s="92">
        <v>50651.55</v>
      </c>
      <c r="ES11" s="92">
        <v>6711.16</v>
      </c>
      <c r="ET11" s="92">
        <v>49165.8</v>
      </c>
      <c r="EU11" s="92">
        <v>3646.29</v>
      </c>
      <c r="EV11" s="92">
        <v>32260.26</v>
      </c>
      <c r="EW11" s="92">
        <v>0</v>
      </c>
      <c r="EX11" s="92">
        <v>18544.73</v>
      </c>
      <c r="EY11" s="92">
        <v>44728.1</v>
      </c>
      <c r="EZ11" s="92">
        <v>9164.24</v>
      </c>
      <c r="FA11" s="92">
        <v>0</v>
      </c>
      <c r="FB11" s="92">
        <v>26197.31</v>
      </c>
      <c r="FC11" s="92">
        <v>7280</v>
      </c>
      <c r="FD11" s="92">
        <v>400</v>
      </c>
      <c r="FE11" s="92">
        <v>113052.41</v>
      </c>
      <c r="FF11" s="92">
        <v>0</v>
      </c>
      <c r="FG11" s="92">
        <v>24282.6</v>
      </c>
      <c r="FH11" s="92">
        <v>28816.95</v>
      </c>
      <c r="FI11" s="92">
        <v>0</v>
      </c>
      <c r="FJ11" s="92">
        <v>40620.120000000003</v>
      </c>
      <c r="FK11" s="92">
        <v>0</v>
      </c>
      <c r="FL11" s="92">
        <v>0</v>
      </c>
      <c r="FM11" s="186">
        <v>35</v>
      </c>
      <c r="FN11" s="1" t="s">
        <v>284</v>
      </c>
      <c r="FO11" s="118">
        <v>9353330</v>
      </c>
      <c r="FP11" s="118" t="s">
        <v>285</v>
      </c>
      <c r="FQ11" s="118" t="s">
        <v>286</v>
      </c>
      <c r="FR11" s="118" t="s">
        <v>287</v>
      </c>
      <c r="FS11" s="118" t="s">
        <v>288</v>
      </c>
      <c r="FT11" s="118" t="s">
        <v>233</v>
      </c>
      <c r="FU11" s="118"/>
      <c r="FV11" s="118"/>
      <c r="FW11" s="118"/>
      <c r="FX11" s="118"/>
      <c r="FY11" s="118"/>
      <c r="FZ11" s="118"/>
      <c r="GA11" s="118"/>
      <c r="GB11" s="118"/>
      <c r="GC11" s="118"/>
      <c r="GD11" s="118"/>
      <c r="GE11" s="118" t="s">
        <v>234</v>
      </c>
      <c r="GF11" s="118" t="s">
        <v>235</v>
      </c>
      <c r="GG11" s="118" t="s">
        <v>234</v>
      </c>
      <c r="GH11" s="120" t="s">
        <v>237</v>
      </c>
      <c r="GI11" s="118" t="s">
        <v>236</v>
      </c>
      <c r="GJ11" s="118" t="s">
        <v>236</v>
      </c>
      <c r="GK11" s="50">
        <v>450197.40000000014</v>
      </c>
      <c r="GL11" s="118">
        <v>0</v>
      </c>
      <c r="GM11" s="50">
        <v>72678.859999999986</v>
      </c>
      <c r="GN11" s="50">
        <v>1674873.5300000005</v>
      </c>
      <c r="GO11" s="50">
        <v>0</v>
      </c>
      <c r="GP11" s="50">
        <v>28500.01</v>
      </c>
      <c r="GQ11" s="50">
        <v>0</v>
      </c>
      <c r="GR11" s="50">
        <v>90150</v>
      </c>
      <c r="GS11" s="50">
        <v>2400</v>
      </c>
      <c r="GT11" s="50">
        <v>6049.77</v>
      </c>
      <c r="GU11" s="50">
        <v>1452.5</v>
      </c>
      <c r="GV11" s="50">
        <v>41674.76</v>
      </c>
      <c r="GW11" s="50">
        <v>42023.63</v>
      </c>
      <c r="GX11" s="50">
        <v>0</v>
      </c>
      <c r="GY11" s="50">
        <v>0</v>
      </c>
      <c r="GZ11" s="50">
        <v>12930.98</v>
      </c>
      <c r="HA11" s="50">
        <v>6011</v>
      </c>
      <c r="HB11" s="118">
        <v>0</v>
      </c>
      <c r="HC11" s="118">
        <v>0</v>
      </c>
      <c r="HD11" s="118">
        <v>0</v>
      </c>
      <c r="HE11" s="118">
        <v>0</v>
      </c>
      <c r="HF11" s="118">
        <v>0</v>
      </c>
      <c r="HG11" s="118">
        <v>0</v>
      </c>
      <c r="HH11" s="50">
        <v>71902</v>
      </c>
      <c r="HI11" s="50">
        <v>871773.63</v>
      </c>
      <c r="HJ11" s="50">
        <v>36814.83</v>
      </c>
      <c r="HK11" s="50">
        <v>363739.0399999994</v>
      </c>
      <c r="HL11" s="50">
        <v>0</v>
      </c>
      <c r="HM11" s="50">
        <v>133552.9</v>
      </c>
      <c r="HN11" s="50">
        <v>0</v>
      </c>
      <c r="HO11" s="50">
        <v>37763.72</v>
      </c>
      <c r="HP11" s="50">
        <v>4986.8900000000003</v>
      </c>
      <c r="HQ11" s="50">
        <v>4945.5000000005821</v>
      </c>
      <c r="HR11" s="50">
        <v>7054.31</v>
      </c>
      <c r="HS11" s="50">
        <v>0</v>
      </c>
      <c r="HT11" s="50">
        <v>50651.55</v>
      </c>
      <c r="HU11" s="50">
        <v>6711.16</v>
      </c>
      <c r="HV11" s="50">
        <v>49165.8</v>
      </c>
      <c r="HW11" s="50">
        <v>3646.29</v>
      </c>
      <c r="HX11" s="50">
        <v>32260.26</v>
      </c>
      <c r="HY11" s="50">
        <v>0</v>
      </c>
      <c r="HZ11" s="50">
        <v>18544.73</v>
      </c>
      <c r="IA11" s="50">
        <v>44728.1</v>
      </c>
      <c r="IB11" s="50">
        <v>9164.24</v>
      </c>
      <c r="IC11" s="50">
        <v>0</v>
      </c>
      <c r="ID11" s="50">
        <v>26197.31</v>
      </c>
      <c r="IE11" s="50">
        <v>7280</v>
      </c>
      <c r="IF11" s="50">
        <v>400</v>
      </c>
      <c r="IG11" s="50">
        <v>113052.41</v>
      </c>
      <c r="IH11" s="50">
        <v>0</v>
      </c>
      <c r="II11" s="50">
        <v>24282.6</v>
      </c>
      <c r="IJ11" s="50">
        <v>28816.95</v>
      </c>
      <c r="IK11" s="50">
        <v>0</v>
      </c>
      <c r="IL11" s="50">
        <v>0</v>
      </c>
      <c r="IM11" s="50">
        <v>40620.120000000003</v>
      </c>
      <c r="IN11" s="50">
        <v>0</v>
      </c>
      <c r="IO11" s="50">
        <v>0</v>
      </c>
      <c r="IP11" s="122">
        <v>0</v>
      </c>
      <c r="IQ11" s="122">
        <v>0</v>
      </c>
      <c r="IR11" s="123">
        <v>0</v>
      </c>
      <c r="IS11" s="123">
        <v>1</v>
      </c>
      <c r="IT11" s="123">
        <v>0</v>
      </c>
      <c r="IU11" s="122">
        <v>0</v>
      </c>
      <c r="IV11" s="122">
        <v>0</v>
      </c>
      <c r="IW11" s="122">
        <v>0</v>
      </c>
      <c r="IX11" s="50">
        <v>512013.23999999976</v>
      </c>
      <c r="IY11" s="50"/>
      <c r="IZ11" s="50">
        <v>0</v>
      </c>
      <c r="JA11" s="118">
        <v>0</v>
      </c>
      <c r="JB11" s="118">
        <v>0</v>
      </c>
      <c r="JC11" s="118">
        <v>0</v>
      </c>
      <c r="JD11" s="118" t="s">
        <v>274</v>
      </c>
      <c r="JF11" s="12">
        <v>450197.40000000014</v>
      </c>
      <c r="JG11" s="12">
        <v>1977968.1800000004</v>
      </c>
      <c r="JH11" s="12">
        <v>1916152.34</v>
      </c>
      <c r="JI11" s="100">
        <v>512013.24000000046</v>
      </c>
      <c r="JJ11" s="102">
        <v>512013.23999999976</v>
      </c>
      <c r="JK11" s="104">
        <v>-6.9849193096160889E-10</v>
      </c>
      <c r="JM11" s="12">
        <v>72678.859999999986</v>
      </c>
      <c r="JN11" s="12">
        <v>0</v>
      </c>
      <c r="JO11" s="12">
        <v>0</v>
      </c>
      <c r="JP11" s="100">
        <v>72678.859999999986</v>
      </c>
      <c r="JQ11" s="100">
        <v>0</v>
      </c>
      <c r="JR11" s="100">
        <v>-72678.859999999986</v>
      </c>
      <c r="JS11" s="12">
        <v>1441504.2600000002</v>
      </c>
      <c r="JZ11" s="105" t="s">
        <v>284</v>
      </c>
      <c r="KA11" s="105">
        <v>35</v>
      </c>
      <c r="KB11" s="105">
        <v>0</v>
      </c>
      <c r="KC11" s="105" t="s">
        <v>289</v>
      </c>
      <c r="KD11" s="105"/>
      <c r="KE11" s="105" t="s">
        <v>290</v>
      </c>
      <c r="KF11" s="105"/>
      <c r="KG11" s="105"/>
      <c r="KH11" s="105">
        <v>1503317.55</v>
      </c>
      <c r="KI11" s="105">
        <v>1503317.5500000005</v>
      </c>
      <c r="KJ11" s="105"/>
      <c r="KK11" s="105">
        <v>0</v>
      </c>
      <c r="KL11" s="105">
        <v>1503320</v>
      </c>
      <c r="KN11" s="106">
        <v>0</v>
      </c>
      <c r="KQ11" s="1" t="s">
        <v>284</v>
      </c>
      <c r="KR11" s="12">
        <v>363739.0399999994</v>
      </c>
      <c r="KS11" s="12">
        <v>0</v>
      </c>
      <c r="KT11" s="12">
        <v>0</v>
      </c>
      <c r="KU11" s="12">
        <v>0</v>
      </c>
      <c r="KW11" s="1">
        <v>0</v>
      </c>
      <c r="KX11" s="1">
        <v>0</v>
      </c>
      <c r="KY11" s="1">
        <v>0</v>
      </c>
    </row>
    <row r="12" spans="1:313" x14ac:dyDescent="0.35">
      <c r="A12" s="2" t="s">
        <v>291</v>
      </c>
      <c r="B12" s="3">
        <v>-37128.120000000003</v>
      </c>
      <c r="C12" s="3">
        <v>0</v>
      </c>
      <c r="D12" s="3">
        <v>-62733.33</v>
      </c>
      <c r="E12" s="3">
        <v>0</v>
      </c>
      <c r="F12" s="3">
        <v>-46661</v>
      </c>
      <c r="G12" s="3">
        <v>-48076</v>
      </c>
      <c r="H12" s="3">
        <v>-6000</v>
      </c>
      <c r="I12" s="3">
        <v>-31578.92</v>
      </c>
      <c r="J12" s="3">
        <v>-16424.150000000001</v>
      </c>
      <c r="K12" s="3">
        <v>-4827.5</v>
      </c>
      <c r="L12" s="3">
        <v>0</v>
      </c>
      <c r="M12" s="3">
        <v>-11484.5</v>
      </c>
      <c r="N12" s="3">
        <v>-4984.26</v>
      </c>
      <c r="O12" s="3">
        <v>0</v>
      </c>
      <c r="P12" s="3">
        <v>0</v>
      </c>
      <c r="Q12" s="3">
        <v>0</v>
      </c>
      <c r="R12" s="3">
        <v>0</v>
      </c>
      <c r="S12" s="3">
        <v>478203.01</v>
      </c>
      <c r="T12" s="3">
        <v>1650.82</v>
      </c>
      <c r="U12" s="3">
        <v>0</v>
      </c>
      <c r="V12" s="3">
        <v>0</v>
      </c>
      <c r="W12" s="3">
        <v>67920.160000000003</v>
      </c>
      <c r="X12" s="3">
        <v>0</v>
      </c>
      <c r="Y12" s="3">
        <v>18420.849999999999</v>
      </c>
      <c r="Z12" s="3">
        <v>4994.7700000000004</v>
      </c>
      <c r="AA12" s="3">
        <v>256786.45</v>
      </c>
      <c r="AB12" s="3">
        <v>9073.89</v>
      </c>
      <c r="AC12" s="3">
        <v>0</v>
      </c>
      <c r="AD12" s="3">
        <v>7981.95</v>
      </c>
      <c r="AE12" s="3">
        <v>5818.33</v>
      </c>
      <c r="AF12" s="3">
        <v>26586.36</v>
      </c>
      <c r="AG12" s="3">
        <v>2496.31</v>
      </c>
      <c r="AH12" s="3">
        <v>22957.49</v>
      </c>
      <c r="AI12" s="3">
        <v>0</v>
      </c>
      <c r="AJ12" s="3">
        <v>4044.5</v>
      </c>
      <c r="AK12" s="3">
        <v>36619.99</v>
      </c>
      <c r="AL12" s="3">
        <v>7367.17</v>
      </c>
      <c r="AM12" s="3">
        <v>0</v>
      </c>
      <c r="AN12" s="3">
        <v>8352.2999999999993</v>
      </c>
      <c r="AO12" s="3">
        <v>3280</v>
      </c>
      <c r="AP12" s="3">
        <v>897.62</v>
      </c>
      <c r="AQ12" s="3">
        <v>54674.04</v>
      </c>
      <c r="AR12" s="3">
        <v>20153.45</v>
      </c>
      <c r="AS12" s="3">
        <v>5128.62</v>
      </c>
      <c r="AT12" s="3">
        <v>23469.360000000001</v>
      </c>
      <c r="AU12" s="3">
        <v>0</v>
      </c>
      <c r="AV12" s="3">
        <v>37171.589999999997</v>
      </c>
      <c r="AW12" s="3">
        <v>0</v>
      </c>
      <c r="AX12" s="3">
        <v>0</v>
      </c>
      <c r="AY12" s="3">
        <v>0</v>
      </c>
      <c r="AZ12" s="3">
        <v>0</v>
      </c>
      <c r="BA12" s="12">
        <v>834151.25</v>
      </c>
      <c r="BB12" s="12">
        <v>-4520.880000000001</v>
      </c>
      <c r="BC12" s="12">
        <v>838672.13000000035</v>
      </c>
      <c r="BD12" s="12">
        <v>0</v>
      </c>
      <c r="BE12" s="12"/>
      <c r="BF12" s="12">
        <v>5845</v>
      </c>
      <c r="BG12" s="12">
        <v>0</v>
      </c>
      <c r="BH12" s="12">
        <v>5515.9400000000005</v>
      </c>
      <c r="BI12" s="12"/>
      <c r="BJ12" s="12">
        <v>5515.9400000000005</v>
      </c>
      <c r="BK12" s="12">
        <v>3374.94</v>
      </c>
      <c r="BL12" s="12"/>
      <c r="BM12" s="12">
        <v>3374.94</v>
      </c>
      <c r="BN12" s="12">
        <v>1475</v>
      </c>
      <c r="BO12" s="12"/>
      <c r="BP12" s="12">
        <v>1475</v>
      </c>
      <c r="BQ12" s="12">
        <v>-4520.880000000001</v>
      </c>
      <c r="BS12" s="12">
        <v>0</v>
      </c>
      <c r="BT12" s="1">
        <v>0</v>
      </c>
      <c r="BU12" s="1">
        <v>0</v>
      </c>
      <c r="BV12" s="12">
        <v>-11484.5</v>
      </c>
      <c r="BW12" s="12">
        <v>36619.99</v>
      </c>
      <c r="BY12" s="1">
        <v>0</v>
      </c>
      <c r="BZ12" s="1">
        <v>0</v>
      </c>
      <c r="CB12" s="44">
        <v>50</v>
      </c>
      <c r="CC12" s="12">
        <v>120139.62999999966</v>
      </c>
      <c r="CD12" s="12">
        <v>106756.79999999958</v>
      </c>
      <c r="CE12" s="12">
        <v>21025.42</v>
      </c>
      <c r="CF12" s="1">
        <v>16504.54</v>
      </c>
      <c r="CH12" s="50">
        <v>801228</v>
      </c>
      <c r="CI12" s="50">
        <v>0</v>
      </c>
      <c r="CJ12" s="50">
        <v>0</v>
      </c>
      <c r="CK12" s="50">
        <v>-8369</v>
      </c>
      <c r="CL12" s="50"/>
      <c r="CM12" s="50">
        <v>0</v>
      </c>
      <c r="CN12" s="50">
        <v>0</v>
      </c>
      <c r="CO12" s="50">
        <v>-17441</v>
      </c>
      <c r="CP12" s="50">
        <v>-28635</v>
      </c>
      <c r="CQ12" s="50">
        <v>0</v>
      </c>
      <c r="CR12" s="50">
        <v>0</v>
      </c>
      <c r="CT12" s="56">
        <v>37128.120000000003</v>
      </c>
      <c r="CU12" s="104">
        <v>820769.96402755089</v>
      </c>
      <c r="CV12" s="104">
        <v>0</v>
      </c>
      <c r="CW12" s="12">
        <v>0</v>
      </c>
      <c r="CX12" s="12">
        <v>0</v>
      </c>
      <c r="CY12" s="12">
        <v>0</v>
      </c>
      <c r="CZ12" s="63">
        <v>0</v>
      </c>
      <c r="DA12" s="60">
        <v>857898.08402755088</v>
      </c>
      <c r="DB12" s="56">
        <v>0</v>
      </c>
      <c r="DC12" s="63"/>
      <c r="DD12" s="60">
        <v>0</v>
      </c>
      <c r="DE12" s="56">
        <v>62733.33</v>
      </c>
      <c r="DF12" s="12">
        <v>0</v>
      </c>
      <c r="DG12" s="12">
        <v>0</v>
      </c>
      <c r="DH12" s="60">
        <v>62733.33</v>
      </c>
      <c r="DI12" s="67">
        <v>0</v>
      </c>
      <c r="DJ12" s="71">
        <v>46661</v>
      </c>
      <c r="DK12" s="56">
        <v>48076</v>
      </c>
      <c r="DL12" s="12">
        <v>0</v>
      </c>
      <c r="DM12" s="12">
        <v>-17441</v>
      </c>
      <c r="DN12" s="63">
        <v>-28635</v>
      </c>
      <c r="DO12" s="67">
        <v>2000</v>
      </c>
      <c r="DP12" s="71">
        <v>6000</v>
      </c>
      <c r="DQ12" s="67">
        <v>0</v>
      </c>
      <c r="DR12" s="67">
        <v>31578.92</v>
      </c>
      <c r="DS12" s="71">
        <v>16424.150000000001</v>
      </c>
      <c r="DT12" s="67">
        <v>4827.5</v>
      </c>
      <c r="DU12" s="71">
        <v>0</v>
      </c>
      <c r="DV12" s="67">
        <v>11484.5</v>
      </c>
      <c r="DW12" s="71">
        <v>4984.26</v>
      </c>
      <c r="DX12" s="83">
        <v>0</v>
      </c>
      <c r="DY12" s="83">
        <v>0</v>
      </c>
      <c r="DZ12" s="83">
        <v>0</v>
      </c>
      <c r="EA12" s="83">
        <v>0</v>
      </c>
      <c r="EB12" s="83">
        <v>0</v>
      </c>
      <c r="EC12" s="83">
        <v>0</v>
      </c>
      <c r="ED12" s="83">
        <v>0</v>
      </c>
      <c r="EE12" s="67">
        <v>46076</v>
      </c>
      <c r="EG12" s="92">
        <v>478203.01</v>
      </c>
      <c r="EH12" s="92">
        <v>1650.82</v>
      </c>
      <c r="EI12" s="92">
        <v>0</v>
      </c>
      <c r="EJ12" s="92">
        <v>0</v>
      </c>
      <c r="EK12" s="92">
        <v>67920.160000000003</v>
      </c>
      <c r="EL12" s="92">
        <v>0</v>
      </c>
      <c r="EM12" s="92">
        <v>18420.849999999999</v>
      </c>
      <c r="EN12" s="92">
        <v>4994.7700000000004</v>
      </c>
      <c r="EO12" s="92">
        <v>256786.45</v>
      </c>
      <c r="EP12" s="92">
        <v>9073.89</v>
      </c>
      <c r="EQ12" s="92">
        <v>0</v>
      </c>
      <c r="ER12" s="92">
        <v>7981.95</v>
      </c>
      <c r="ES12" s="92">
        <v>5818.33</v>
      </c>
      <c r="ET12" s="92">
        <v>26586.36</v>
      </c>
      <c r="EU12" s="92">
        <v>2496.31</v>
      </c>
      <c r="EV12" s="92">
        <v>22957.49</v>
      </c>
      <c r="EW12" s="92">
        <v>0</v>
      </c>
      <c r="EX12" s="92">
        <v>4044.5</v>
      </c>
      <c r="EY12" s="92">
        <v>36619.99</v>
      </c>
      <c r="EZ12" s="92">
        <v>7367.17</v>
      </c>
      <c r="FA12" s="92">
        <v>0</v>
      </c>
      <c r="FB12" s="92">
        <v>8352.2999999999993</v>
      </c>
      <c r="FC12" s="92">
        <v>3280</v>
      </c>
      <c r="FD12" s="92">
        <v>897.62</v>
      </c>
      <c r="FE12" s="92">
        <v>54674.04</v>
      </c>
      <c r="FF12" s="92">
        <v>20153.45</v>
      </c>
      <c r="FG12" s="92">
        <v>5128.62</v>
      </c>
      <c r="FH12" s="92">
        <v>23469.360000000001</v>
      </c>
      <c r="FI12" s="92">
        <v>0</v>
      </c>
      <c r="FJ12" s="92">
        <v>37171.589999999997</v>
      </c>
      <c r="FK12" s="92">
        <v>0</v>
      </c>
      <c r="FL12" s="92">
        <v>0</v>
      </c>
      <c r="FM12" s="186">
        <v>50</v>
      </c>
      <c r="FN12" s="1" t="s">
        <v>291</v>
      </c>
      <c r="FO12" s="118">
        <v>9353093</v>
      </c>
      <c r="FP12" s="118" t="s">
        <v>292</v>
      </c>
      <c r="FQ12" s="118" t="s">
        <v>293</v>
      </c>
      <c r="FR12" s="118" t="s">
        <v>294</v>
      </c>
      <c r="FS12" s="118" t="s">
        <v>295</v>
      </c>
      <c r="FT12" s="118" t="s">
        <v>233</v>
      </c>
      <c r="FU12" s="118"/>
      <c r="FV12" s="118"/>
      <c r="FW12" s="118"/>
      <c r="FX12" s="118"/>
      <c r="FY12" s="118"/>
      <c r="FZ12" s="118"/>
      <c r="GA12" s="118"/>
      <c r="GB12" s="118"/>
      <c r="GC12" s="118"/>
      <c r="GD12" s="118"/>
      <c r="GE12" s="118" t="s">
        <v>234</v>
      </c>
      <c r="GF12" s="118" t="s">
        <v>235</v>
      </c>
      <c r="GG12" s="118" t="s">
        <v>234</v>
      </c>
      <c r="GH12" s="120" t="s">
        <v>237</v>
      </c>
      <c r="GI12" s="118" t="s">
        <v>236</v>
      </c>
      <c r="GJ12" s="118" t="s">
        <v>236</v>
      </c>
      <c r="GK12" s="50">
        <v>120139.62999999966</v>
      </c>
      <c r="GL12" s="118">
        <v>0</v>
      </c>
      <c r="GM12" s="50">
        <v>21025.42</v>
      </c>
      <c r="GN12" s="50">
        <v>857896.54402755084</v>
      </c>
      <c r="GO12" s="50">
        <v>0</v>
      </c>
      <c r="GP12" s="50">
        <v>62733.33</v>
      </c>
      <c r="GQ12" s="50">
        <v>0</v>
      </c>
      <c r="GR12" s="50">
        <v>46661</v>
      </c>
      <c r="GS12" s="50">
        <v>2000</v>
      </c>
      <c r="GT12" s="50">
        <v>6000</v>
      </c>
      <c r="GU12" s="50">
        <v>0</v>
      </c>
      <c r="GV12" s="50">
        <v>31578.92</v>
      </c>
      <c r="GW12" s="50">
        <v>16424.150000000001</v>
      </c>
      <c r="GX12" s="50">
        <v>4827.5</v>
      </c>
      <c r="GY12" s="50">
        <v>0</v>
      </c>
      <c r="GZ12" s="50">
        <v>11484.5</v>
      </c>
      <c r="HA12" s="50">
        <v>4984.26</v>
      </c>
      <c r="HB12" s="118">
        <v>0</v>
      </c>
      <c r="HC12" s="118">
        <v>0</v>
      </c>
      <c r="HD12" s="118">
        <v>0</v>
      </c>
      <c r="HE12" s="118">
        <v>0</v>
      </c>
      <c r="HF12" s="118">
        <v>0</v>
      </c>
      <c r="HG12" s="118">
        <v>0</v>
      </c>
      <c r="HH12" s="50">
        <v>46076</v>
      </c>
      <c r="HI12" s="50">
        <v>478203.01</v>
      </c>
      <c r="HJ12" s="50">
        <v>1650.82</v>
      </c>
      <c r="HK12" s="50">
        <v>256641.07999999938</v>
      </c>
      <c r="HL12" s="50">
        <v>0</v>
      </c>
      <c r="HM12" s="50">
        <v>67920.160000000003</v>
      </c>
      <c r="HN12" s="50">
        <v>0</v>
      </c>
      <c r="HO12" s="50">
        <v>18420.849999999999</v>
      </c>
      <c r="HP12" s="50">
        <v>4994.7700000000004</v>
      </c>
      <c r="HQ12" s="50">
        <v>3253.7500000006403</v>
      </c>
      <c r="HR12" s="50">
        <v>5965.51</v>
      </c>
      <c r="HS12" s="50">
        <v>0</v>
      </c>
      <c r="HT12" s="50">
        <v>7981.95</v>
      </c>
      <c r="HU12" s="50">
        <v>5818.33</v>
      </c>
      <c r="HV12" s="50">
        <v>26586.36</v>
      </c>
      <c r="HW12" s="50">
        <v>2496.31</v>
      </c>
      <c r="HX12" s="50">
        <v>22957.49</v>
      </c>
      <c r="HY12" s="50">
        <v>0</v>
      </c>
      <c r="HZ12" s="50">
        <v>4044.5</v>
      </c>
      <c r="IA12" s="50">
        <v>36619.99</v>
      </c>
      <c r="IB12" s="50">
        <v>7367.17</v>
      </c>
      <c r="IC12" s="50">
        <v>0</v>
      </c>
      <c r="ID12" s="50">
        <v>8352.2999999999993</v>
      </c>
      <c r="IE12" s="50">
        <v>3280</v>
      </c>
      <c r="IF12" s="50">
        <v>897.62</v>
      </c>
      <c r="IG12" s="50">
        <v>54674.04</v>
      </c>
      <c r="IH12" s="50">
        <v>20153.45</v>
      </c>
      <c r="II12" s="50">
        <v>5128.62</v>
      </c>
      <c r="IJ12" s="50">
        <v>23469.360000000001</v>
      </c>
      <c r="IK12" s="50">
        <v>0</v>
      </c>
      <c r="IL12" s="50">
        <v>0</v>
      </c>
      <c r="IM12" s="50">
        <v>37171.589999999997</v>
      </c>
      <c r="IN12" s="50">
        <v>0</v>
      </c>
      <c r="IO12" s="50">
        <v>0</v>
      </c>
      <c r="IP12" s="50">
        <v>5845</v>
      </c>
      <c r="IQ12" s="50">
        <v>0</v>
      </c>
      <c r="IR12" s="118">
        <v>0</v>
      </c>
      <c r="IS12" s="118">
        <v>1</v>
      </c>
      <c r="IT12" s="118">
        <v>0</v>
      </c>
      <c r="IU12" s="50">
        <v>5515.9400000000005</v>
      </c>
      <c r="IV12" s="50">
        <v>3374.94</v>
      </c>
      <c r="IW12" s="50">
        <v>1475</v>
      </c>
      <c r="IX12" s="50">
        <v>106756.79999999958</v>
      </c>
      <c r="IY12" s="50"/>
      <c r="IZ12" s="50">
        <v>16504.54</v>
      </c>
      <c r="JA12" s="118">
        <v>0</v>
      </c>
      <c r="JB12" s="118">
        <v>0</v>
      </c>
      <c r="JC12" s="118">
        <v>0</v>
      </c>
      <c r="JD12" s="118"/>
      <c r="JF12" s="12">
        <v>120139.62999999966</v>
      </c>
      <c r="JG12" s="12">
        <v>1090666.2040275508</v>
      </c>
      <c r="JH12" s="12">
        <v>1104049.0300000003</v>
      </c>
      <c r="JI12" s="100">
        <v>106756.80402755016</v>
      </c>
      <c r="JJ12" s="102">
        <v>106756.79999999958</v>
      </c>
      <c r="JK12" s="104">
        <v>-4.0275505743920803E-3</v>
      </c>
      <c r="JM12" s="12">
        <v>21025.42</v>
      </c>
      <c r="JN12" s="12">
        <v>5845</v>
      </c>
      <c r="JO12" s="12">
        <v>10365.880000000001</v>
      </c>
      <c r="JP12" s="100">
        <v>16504.539999999997</v>
      </c>
      <c r="JQ12" s="100">
        <v>16504.54</v>
      </c>
      <c r="JR12" s="100">
        <v>0</v>
      </c>
      <c r="JS12" s="12">
        <v>838672.13000000035</v>
      </c>
      <c r="JZ12" s="105" t="s">
        <v>291</v>
      </c>
      <c r="KA12" s="105">
        <v>50</v>
      </c>
      <c r="KB12" s="105">
        <v>0</v>
      </c>
      <c r="KC12" s="105" t="s">
        <v>296</v>
      </c>
      <c r="KD12" s="105"/>
      <c r="KE12" s="105" t="s">
        <v>297</v>
      </c>
      <c r="KF12" s="105"/>
      <c r="KG12" s="105"/>
      <c r="KH12" s="105">
        <v>820769.964027551</v>
      </c>
      <c r="KI12" s="105">
        <v>820769.96402755089</v>
      </c>
      <c r="KJ12" s="105"/>
      <c r="KK12" s="105">
        <v>0</v>
      </c>
      <c r="KL12" s="105">
        <v>820768</v>
      </c>
      <c r="KN12" s="106">
        <v>0</v>
      </c>
      <c r="KQ12" s="1" t="s">
        <v>291</v>
      </c>
      <c r="KR12" s="12">
        <v>253532.69999999937</v>
      </c>
      <c r="KS12" s="12">
        <v>0</v>
      </c>
      <c r="KT12" s="12">
        <v>0</v>
      </c>
      <c r="KU12" s="12">
        <v>3108.3799999999997</v>
      </c>
      <c r="KW12" s="1">
        <v>0</v>
      </c>
      <c r="KX12" s="1">
        <v>0</v>
      </c>
      <c r="KY12" s="1">
        <v>0</v>
      </c>
    </row>
    <row r="13" spans="1:313" x14ac:dyDescent="0.35">
      <c r="A13" s="2" t="s">
        <v>298</v>
      </c>
      <c r="B13" s="3">
        <v>-254542.82</v>
      </c>
      <c r="C13" s="3">
        <v>0</v>
      </c>
      <c r="D13" s="3">
        <v>-51666.67</v>
      </c>
      <c r="E13" s="3">
        <v>0</v>
      </c>
      <c r="F13" s="3">
        <v>-147605</v>
      </c>
      <c r="G13" s="3">
        <v>-62879</v>
      </c>
      <c r="H13" s="3">
        <v>0</v>
      </c>
      <c r="I13" s="3">
        <v>-81008.66</v>
      </c>
      <c r="J13" s="3">
        <v>-14749.05</v>
      </c>
      <c r="K13" s="3">
        <v>0</v>
      </c>
      <c r="L13" s="3">
        <v>0</v>
      </c>
      <c r="M13" s="3">
        <v>-22631.57</v>
      </c>
      <c r="N13" s="3">
        <v>-2931.09</v>
      </c>
      <c r="O13" s="3">
        <v>0</v>
      </c>
      <c r="P13" s="3">
        <v>0</v>
      </c>
      <c r="Q13" s="3">
        <v>0</v>
      </c>
      <c r="R13" s="3">
        <v>0</v>
      </c>
      <c r="S13" s="3">
        <v>962595.53</v>
      </c>
      <c r="T13" s="3">
        <v>0</v>
      </c>
      <c r="U13" s="3">
        <v>0</v>
      </c>
      <c r="V13" s="3">
        <v>17851.150000000001</v>
      </c>
      <c r="W13" s="3">
        <v>81013.03</v>
      </c>
      <c r="X13" s="3">
        <v>0</v>
      </c>
      <c r="Y13" s="3">
        <v>22040.83</v>
      </c>
      <c r="Z13" s="3">
        <v>32035.07</v>
      </c>
      <c r="AA13" s="3">
        <v>536335.02</v>
      </c>
      <c r="AB13" s="3">
        <v>11400.6</v>
      </c>
      <c r="AC13" s="3">
        <v>-6633.65</v>
      </c>
      <c r="AD13" s="3">
        <v>16520.669999999998</v>
      </c>
      <c r="AE13" s="3">
        <v>23405.68</v>
      </c>
      <c r="AF13" s="3">
        <v>19991.97</v>
      </c>
      <c r="AG13" s="3">
        <v>4291.99</v>
      </c>
      <c r="AH13" s="3">
        <v>30715.47</v>
      </c>
      <c r="AI13" s="3">
        <v>0</v>
      </c>
      <c r="AJ13" s="3">
        <v>5145.84</v>
      </c>
      <c r="AK13" s="3">
        <v>115032.83</v>
      </c>
      <c r="AL13" s="3">
        <v>34509.54</v>
      </c>
      <c r="AM13" s="3">
        <v>0</v>
      </c>
      <c r="AN13" s="3">
        <v>5614.16</v>
      </c>
      <c r="AO13" s="3">
        <v>7440</v>
      </c>
      <c r="AP13" s="3">
        <v>0</v>
      </c>
      <c r="AQ13" s="3">
        <v>89031.62</v>
      </c>
      <c r="AR13" s="3">
        <v>16109</v>
      </c>
      <c r="AS13" s="3">
        <v>3497.19</v>
      </c>
      <c r="AT13" s="3">
        <v>16152.44</v>
      </c>
      <c r="AU13" s="3">
        <v>0</v>
      </c>
      <c r="AV13" s="3">
        <v>3444.96</v>
      </c>
      <c r="AW13" s="3">
        <v>0</v>
      </c>
      <c r="AX13" s="3">
        <v>0</v>
      </c>
      <c r="AY13" s="3">
        <v>0</v>
      </c>
      <c r="AZ13" s="3">
        <v>428</v>
      </c>
      <c r="BA13" s="12">
        <v>1409955.08</v>
      </c>
      <c r="BB13" s="12">
        <v>8014.95</v>
      </c>
      <c r="BC13" s="12">
        <v>1401940.1300000001</v>
      </c>
      <c r="BD13" s="12">
        <v>0</v>
      </c>
      <c r="BE13" s="12"/>
      <c r="BF13" s="12">
        <v>8014.95</v>
      </c>
      <c r="BG13" s="12">
        <v>0</v>
      </c>
      <c r="BH13" s="12">
        <v>0</v>
      </c>
      <c r="BI13" s="12"/>
      <c r="BJ13" s="12">
        <v>0</v>
      </c>
      <c r="BK13" s="12">
        <v>0</v>
      </c>
      <c r="BL13" s="12"/>
      <c r="BM13" s="12">
        <v>0</v>
      </c>
      <c r="BN13" s="12">
        <v>0</v>
      </c>
      <c r="BO13" s="12"/>
      <c r="BP13" s="12">
        <v>0</v>
      </c>
      <c r="BQ13" s="12">
        <v>8014.95</v>
      </c>
      <c r="BS13" s="12">
        <v>428</v>
      </c>
      <c r="BT13" s="1">
        <v>0</v>
      </c>
      <c r="BU13" s="1">
        <v>428</v>
      </c>
      <c r="BV13" s="12">
        <v>-22631.57</v>
      </c>
      <c r="BW13" s="12">
        <v>115460.83</v>
      </c>
      <c r="BY13" s="1">
        <v>0</v>
      </c>
      <c r="BZ13" s="1">
        <v>0</v>
      </c>
      <c r="CB13" s="44">
        <v>75</v>
      </c>
      <c r="CC13" s="12">
        <v>784812.3899999999</v>
      </c>
      <c r="CD13" s="12">
        <v>842011.66000000015</v>
      </c>
      <c r="CE13" s="12">
        <v>37236.870000000003</v>
      </c>
      <c r="CF13" s="1">
        <v>45251.82</v>
      </c>
      <c r="CH13" s="50">
        <v>1584987</v>
      </c>
      <c r="CI13" s="50">
        <v>0</v>
      </c>
      <c r="CJ13" s="50">
        <v>-60838.55</v>
      </c>
      <c r="CK13" s="50">
        <v>-15025</v>
      </c>
      <c r="CL13" s="50"/>
      <c r="CM13" s="50">
        <v>0</v>
      </c>
      <c r="CN13" s="50">
        <v>0</v>
      </c>
      <c r="CO13" s="50">
        <v>-18759</v>
      </c>
      <c r="CP13" s="50">
        <v>-44120</v>
      </c>
      <c r="CQ13" s="50">
        <v>-1133.5</v>
      </c>
      <c r="CR13" s="50">
        <v>-2541.5</v>
      </c>
      <c r="CT13" s="56">
        <v>254542.82</v>
      </c>
      <c r="CU13" s="104">
        <v>1395153.5954896647</v>
      </c>
      <c r="CV13" s="104">
        <v>71999.999999999985</v>
      </c>
      <c r="CW13" s="102">
        <v>0</v>
      </c>
      <c r="CX13" s="102">
        <v>0</v>
      </c>
      <c r="CY13" s="12">
        <v>0</v>
      </c>
      <c r="CZ13" s="63">
        <v>-2541.5</v>
      </c>
      <c r="DA13" s="60">
        <v>1719154.9154896648</v>
      </c>
      <c r="DB13" s="56">
        <v>0</v>
      </c>
      <c r="DC13" s="63"/>
      <c r="DD13" s="60">
        <v>0</v>
      </c>
      <c r="DE13" s="56">
        <v>51666.67</v>
      </c>
      <c r="DF13" s="102">
        <v>0</v>
      </c>
      <c r="DG13" s="12">
        <v>0</v>
      </c>
      <c r="DH13" s="60">
        <v>51666.67</v>
      </c>
      <c r="DI13" s="67">
        <v>0</v>
      </c>
      <c r="DJ13" s="71">
        <v>147605</v>
      </c>
      <c r="DK13" s="56">
        <v>62879</v>
      </c>
      <c r="DL13" s="12">
        <v>2541.5</v>
      </c>
      <c r="DM13" s="12">
        <v>-18759</v>
      </c>
      <c r="DN13" s="63">
        <v>-44120</v>
      </c>
      <c r="DO13" s="67">
        <v>2541.5</v>
      </c>
      <c r="DP13" s="71">
        <v>0</v>
      </c>
      <c r="DQ13" s="67">
        <v>260</v>
      </c>
      <c r="DR13" s="67">
        <v>80748.66</v>
      </c>
      <c r="DS13" s="71">
        <v>14749.05</v>
      </c>
      <c r="DT13" s="67">
        <v>0</v>
      </c>
      <c r="DU13" s="71">
        <v>0</v>
      </c>
      <c r="DV13" s="67">
        <v>22631.57</v>
      </c>
      <c r="DW13" s="71">
        <v>2931.09</v>
      </c>
      <c r="DX13" s="83">
        <v>0</v>
      </c>
      <c r="DY13" s="83">
        <v>0</v>
      </c>
      <c r="DZ13" s="83">
        <v>0</v>
      </c>
      <c r="EA13" s="83">
        <v>0</v>
      </c>
      <c r="EB13" s="83">
        <v>0</v>
      </c>
      <c r="EC13" s="83">
        <v>0</v>
      </c>
      <c r="ED13" s="83">
        <v>0</v>
      </c>
      <c r="EE13" s="67">
        <v>62879</v>
      </c>
      <c r="EG13" s="92">
        <v>962595.53</v>
      </c>
      <c r="EH13" s="92">
        <v>0</v>
      </c>
      <c r="EI13" s="92">
        <v>0</v>
      </c>
      <c r="EJ13" s="92">
        <v>17851.150000000001</v>
      </c>
      <c r="EK13" s="92">
        <v>81013.03</v>
      </c>
      <c r="EL13" s="92">
        <v>0</v>
      </c>
      <c r="EM13" s="92">
        <v>22040.83</v>
      </c>
      <c r="EN13" s="92">
        <v>32035.07</v>
      </c>
      <c r="EO13" s="92">
        <v>536335.02</v>
      </c>
      <c r="EP13" s="92">
        <v>11400.6</v>
      </c>
      <c r="EQ13" s="92">
        <v>-6633.65</v>
      </c>
      <c r="ER13" s="92">
        <v>16520.669999999998</v>
      </c>
      <c r="ES13" s="92">
        <v>23405.68</v>
      </c>
      <c r="ET13" s="92">
        <v>19991.97</v>
      </c>
      <c r="EU13" s="92">
        <v>4291.99</v>
      </c>
      <c r="EV13" s="92">
        <v>30715.47</v>
      </c>
      <c r="EW13" s="92">
        <v>0</v>
      </c>
      <c r="EX13" s="92">
        <v>5145.84</v>
      </c>
      <c r="EY13" s="92">
        <v>115460.83</v>
      </c>
      <c r="EZ13" s="92">
        <v>34509.54</v>
      </c>
      <c r="FA13" s="92">
        <v>0</v>
      </c>
      <c r="FB13" s="92">
        <v>5614.16</v>
      </c>
      <c r="FC13" s="92">
        <v>7440</v>
      </c>
      <c r="FD13" s="92">
        <v>0</v>
      </c>
      <c r="FE13" s="92">
        <v>89031.62</v>
      </c>
      <c r="FF13" s="92">
        <v>16109</v>
      </c>
      <c r="FG13" s="92">
        <v>3497.19</v>
      </c>
      <c r="FH13" s="92">
        <v>16152.44</v>
      </c>
      <c r="FI13" s="92">
        <v>0</v>
      </c>
      <c r="FJ13" s="92">
        <v>3444.96</v>
      </c>
      <c r="FK13" s="92">
        <v>0</v>
      </c>
      <c r="FL13" s="92">
        <v>0</v>
      </c>
      <c r="FM13" s="186">
        <v>75</v>
      </c>
      <c r="FN13" s="1" t="s">
        <v>298</v>
      </c>
      <c r="FO13" s="118">
        <v>9352919</v>
      </c>
      <c r="FP13" s="118" t="s">
        <v>299</v>
      </c>
      <c r="FQ13" s="118" t="s">
        <v>300</v>
      </c>
      <c r="FR13" s="118" t="s">
        <v>301</v>
      </c>
      <c r="FS13" s="118" t="s">
        <v>302</v>
      </c>
      <c r="FT13" s="118" t="s">
        <v>233</v>
      </c>
      <c r="FU13" s="118"/>
      <c r="FV13" s="118"/>
      <c r="FW13" s="118"/>
      <c r="FX13" s="118"/>
      <c r="FY13" s="118"/>
      <c r="FZ13" s="118"/>
      <c r="GA13" s="118"/>
      <c r="GB13" s="118"/>
      <c r="GC13" s="118"/>
      <c r="GD13" s="118"/>
      <c r="GE13" s="118" t="s">
        <v>234</v>
      </c>
      <c r="GF13" s="118" t="s">
        <v>235</v>
      </c>
      <c r="GG13" s="118" t="s">
        <v>234</v>
      </c>
      <c r="GH13" s="120" t="s">
        <v>237</v>
      </c>
      <c r="GI13" s="118" t="s">
        <v>236</v>
      </c>
      <c r="GJ13" s="118" t="s">
        <v>236</v>
      </c>
      <c r="GK13" s="50">
        <v>784812.3899999999</v>
      </c>
      <c r="GL13" s="118">
        <v>0</v>
      </c>
      <c r="GM13" s="50">
        <v>37236.870000000003</v>
      </c>
      <c r="GN13" s="50">
        <v>1719155.6654896648</v>
      </c>
      <c r="GO13" s="50">
        <v>0</v>
      </c>
      <c r="GP13" s="50">
        <v>51666.67</v>
      </c>
      <c r="GQ13" s="50">
        <v>0</v>
      </c>
      <c r="GR13" s="50">
        <v>147605</v>
      </c>
      <c r="GS13" s="50">
        <v>2541.5</v>
      </c>
      <c r="GT13" s="50">
        <v>0</v>
      </c>
      <c r="GU13" s="50">
        <v>260</v>
      </c>
      <c r="GV13" s="50">
        <v>80748.66</v>
      </c>
      <c r="GW13" s="50">
        <v>14749.05</v>
      </c>
      <c r="GX13" s="50">
        <v>0</v>
      </c>
      <c r="GY13" s="50">
        <v>0</v>
      </c>
      <c r="GZ13" s="50">
        <v>22631.57</v>
      </c>
      <c r="HA13" s="50">
        <v>2931.09</v>
      </c>
      <c r="HB13" s="118">
        <v>0</v>
      </c>
      <c r="HC13" s="118">
        <v>0</v>
      </c>
      <c r="HD13" s="118">
        <v>0</v>
      </c>
      <c r="HE13" s="118">
        <v>0</v>
      </c>
      <c r="HF13" s="118">
        <v>0</v>
      </c>
      <c r="HG13" s="118">
        <v>0</v>
      </c>
      <c r="HH13" s="50">
        <v>62879</v>
      </c>
      <c r="HI13" s="50">
        <v>962595.53</v>
      </c>
      <c r="HJ13" s="50">
        <v>0</v>
      </c>
      <c r="HK13" s="50">
        <v>532030.47999999975</v>
      </c>
      <c r="HL13" s="50">
        <v>17851.150000000001</v>
      </c>
      <c r="HM13" s="50">
        <v>81013.03</v>
      </c>
      <c r="HN13" s="50">
        <v>0</v>
      </c>
      <c r="HO13" s="50">
        <v>46667.06</v>
      </c>
      <c r="HP13" s="50">
        <v>7408.84</v>
      </c>
      <c r="HQ13" s="50">
        <v>6932.4900000002235</v>
      </c>
      <c r="HR13" s="50">
        <v>2139</v>
      </c>
      <c r="HS13" s="50">
        <v>0</v>
      </c>
      <c r="HT13" s="50">
        <v>16520.669999999998</v>
      </c>
      <c r="HU13" s="50">
        <v>23405.68</v>
      </c>
      <c r="HV13" s="50">
        <v>19991.97</v>
      </c>
      <c r="HW13" s="50">
        <v>4291.99</v>
      </c>
      <c r="HX13" s="50">
        <v>30715.47</v>
      </c>
      <c r="HY13" s="50">
        <v>0</v>
      </c>
      <c r="HZ13" s="50">
        <v>5145.84</v>
      </c>
      <c r="IA13" s="50">
        <v>115460.83</v>
      </c>
      <c r="IB13" s="50">
        <v>34509.54</v>
      </c>
      <c r="IC13" s="50">
        <v>0</v>
      </c>
      <c r="ID13" s="50">
        <v>5614.16</v>
      </c>
      <c r="IE13" s="50">
        <v>7440</v>
      </c>
      <c r="IF13" s="50">
        <v>0</v>
      </c>
      <c r="IG13" s="50">
        <v>89031.62</v>
      </c>
      <c r="IH13" s="50">
        <v>16109</v>
      </c>
      <c r="II13" s="50">
        <v>3497.19</v>
      </c>
      <c r="IJ13" s="50">
        <v>16152.44</v>
      </c>
      <c r="IK13" s="50">
        <v>0</v>
      </c>
      <c r="IL13" s="50">
        <v>0</v>
      </c>
      <c r="IM13" s="50">
        <v>3444.96</v>
      </c>
      <c r="IN13" s="50">
        <v>0</v>
      </c>
      <c r="IO13" s="50">
        <v>0</v>
      </c>
      <c r="IP13" s="50">
        <v>8014.95</v>
      </c>
      <c r="IQ13" s="50">
        <v>0</v>
      </c>
      <c r="IR13" s="118">
        <v>0</v>
      </c>
      <c r="IS13" s="118">
        <v>1</v>
      </c>
      <c r="IT13" s="118">
        <v>0</v>
      </c>
      <c r="IU13" s="50">
        <v>0</v>
      </c>
      <c r="IV13" s="50">
        <v>0</v>
      </c>
      <c r="IW13" s="50">
        <v>0</v>
      </c>
      <c r="IX13" s="50">
        <v>842011.66000000015</v>
      </c>
      <c r="IY13" s="50"/>
      <c r="IZ13" s="50">
        <v>45251.82</v>
      </c>
      <c r="JA13" s="118">
        <v>0</v>
      </c>
      <c r="JB13" s="118">
        <v>0</v>
      </c>
      <c r="JC13" s="118">
        <v>0</v>
      </c>
      <c r="JD13" s="118"/>
      <c r="JF13" s="12">
        <v>784812.3899999999</v>
      </c>
      <c r="JG13" s="12">
        <v>2105168.2054896648</v>
      </c>
      <c r="JH13" s="12">
        <v>2047968.94</v>
      </c>
      <c r="JI13" s="100">
        <v>842011.65548966499</v>
      </c>
      <c r="JJ13" s="102">
        <v>842011.66000000015</v>
      </c>
      <c r="JK13" s="104">
        <v>4.5103351585566998E-3</v>
      </c>
      <c r="JM13" s="12">
        <v>37236.870000000003</v>
      </c>
      <c r="JN13" s="12">
        <v>8014.95</v>
      </c>
      <c r="JO13" s="12">
        <v>0</v>
      </c>
      <c r="JP13" s="100">
        <v>45251.82</v>
      </c>
      <c r="JQ13" s="100">
        <v>45251.82</v>
      </c>
      <c r="JR13" s="100">
        <v>0</v>
      </c>
      <c r="JS13" s="12">
        <v>1401940.1300000001</v>
      </c>
      <c r="JU13" s="12"/>
      <c r="JV13" s="12"/>
      <c r="JW13" s="12"/>
      <c r="JX13" s="12"/>
      <c r="JY13" s="12"/>
      <c r="JZ13" s="105" t="s">
        <v>298</v>
      </c>
      <c r="KA13" s="105">
        <v>75</v>
      </c>
      <c r="KB13" s="105">
        <v>0</v>
      </c>
      <c r="KC13" s="105" t="s">
        <v>299</v>
      </c>
      <c r="KD13" s="105"/>
      <c r="KE13" s="105" t="s">
        <v>303</v>
      </c>
      <c r="KF13" s="105"/>
      <c r="KG13" s="105"/>
      <c r="KH13" s="105">
        <v>1395153.5954896647</v>
      </c>
      <c r="KI13" s="105">
        <v>1395153.5954896647</v>
      </c>
      <c r="KJ13" s="105">
        <v>71999.999999999985</v>
      </c>
      <c r="KK13" s="105">
        <v>0</v>
      </c>
      <c r="KL13" s="105">
        <v>1467154</v>
      </c>
      <c r="KN13" s="106">
        <v>0</v>
      </c>
      <c r="KQ13" s="1" t="s">
        <v>298</v>
      </c>
      <c r="KR13" s="12">
        <v>529402.5299999998</v>
      </c>
      <c r="KS13" s="12">
        <v>0</v>
      </c>
      <c r="KT13" s="12">
        <v>0</v>
      </c>
      <c r="KU13" s="12">
        <v>9261.6</v>
      </c>
      <c r="KW13" s="1">
        <v>-6633.6500000000005</v>
      </c>
      <c r="KX13" s="1">
        <v>24626.23</v>
      </c>
      <c r="KY13" s="1">
        <v>0</v>
      </c>
    </row>
    <row r="14" spans="1:313" x14ac:dyDescent="0.35">
      <c r="A14" s="2" t="s">
        <v>304</v>
      </c>
      <c r="B14" s="3">
        <v>-37934.879999999997</v>
      </c>
      <c r="C14" s="3">
        <v>0</v>
      </c>
      <c r="D14" s="3">
        <v>-35700</v>
      </c>
      <c r="E14" s="3">
        <v>0</v>
      </c>
      <c r="F14" s="3">
        <v>-36120</v>
      </c>
      <c r="G14" s="3">
        <v>-46698</v>
      </c>
      <c r="H14" s="3">
        <v>-5500</v>
      </c>
      <c r="I14" s="3">
        <v>-47801.7</v>
      </c>
      <c r="J14" s="3">
        <v>-26149.72</v>
      </c>
      <c r="K14" s="3">
        <v>-3240</v>
      </c>
      <c r="L14" s="3">
        <v>0</v>
      </c>
      <c r="M14" s="3">
        <v>-26685.29</v>
      </c>
      <c r="N14" s="3">
        <v>-11655.02</v>
      </c>
      <c r="O14" s="3">
        <v>0</v>
      </c>
      <c r="P14" s="3">
        <v>0</v>
      </c>
      <c r="Q14" s="3">
        <v>0</v>
      </c>
      <c r="R14" s="3">
        <v>0</v>
      </c>
      <c r="S14" s="3">
        <v>522029.74</v>
      </c>
      <c r="T14" s="3">
        <v>18397.96</v>
      </c>
      <c r="U14" s="3">
        <v>0</v>
      </c>
      <c r="V14" s="3">
        <v>26158.27</v>
      </c>
      <c r="W14" s="3">
        <v>60993.18</v>
      </c>
      <c r="X14" s="3">
        <v>0</v>
      </c>
      <c r="Y14" s="3">
        <v>16058.64</v>
      </c>
      <c r="Z14" s="3">
        <v>28834.93</v>
      </c>
      <c r="AA14" s="3">
        <v>162623.54999999999</v>
      </c>
      <c r="AB14" s="3">
        <v>0</v>
      </c>
      <c r="AC14" s="3">
        <v>3814.92</v>
      </c>
      <c r="AD14" s="3">
        <v>20985.75</v>
      </c>
      <c r="AE14" s="3">
        <v>27315.07</v>
      </c>
      <c r="AF14" s="3">
        <v>3036.99</v>
      </c>
      <c r="AG14" s="3">
        <v>2620.75</v>
      </c>
      <c r="AH14" s="3">
        <v>17530.68</v>
      </c>
      <c r="AI14" s="3">
        <v>0</v>
      </c>
      <c r="AJ14" s="3">
        <v>8092.96</v>
      </c>
      <c r="AK14" s="3">
        <v>86608.77</v>
      </c>
      <c r="AL14" s="3">
        <v>0</v>
      </c>
      <c r="AM14" s="3">
        <v>0</v>
      </c>
      <c r="AN14" s="3">
        <v>14374.93</v>
      </c>
      <c r="AO14" s="3">
        <v>3800</v>
      </c>
      <c r="AP14" s="3">
        <v>4475.34</v>
      </c>
      <c r="AQ14" s="3">
        <v>73579.789999999994</v>
      </c>
      <c r="AR14" s="3">
        <v>10399.86</v>
      </c>
      <c r="AS14" s="3">
        <v>14877.36</v>
      </c>
      <c r="AT14" s="3">
        <v>16939.240000000002</v>
      </c>
      <c r="AU14" s="3">
        <v>0</v>
      </c>
      <c r="AV14" s="3">
        <v>3684.53</v>
      </c>
      <c r="AW14" s="3">
        <v>0</v>
      </c>
      <c r="AX14" s="3">
        <v>0</v>
      </c>
      <c r="AY14" s="3">
        <v>-567.6</v>
      </c>
      <c r="AZ14" s="3">
        <v>3874.21</v>
      </c>
      <c r="BA14" s="12">
        <v>873055.21</v>
      </c>
      <c r="BB14" s="12">
        <v>-13716</v>
      </c>
      <c r="BC14" s="12">
        <v>886771.20999999961</v>
      </c>
      <c r="BD14" s="12">
        <v>0</v>
      </c>
      <c r="BE14" s="12"/>
      <c r="BF14" s="12">
        <v>6750</v>
      </c>
      <c r="BG14" s="12">
        <v>0</v>
      </c>
      <c r="BH14" s="12">
        <v>20466</v>
      </c>
      <c r="BI14" s="12"/>
      <c r="BJ14" s="12">
        <v>20466</v>
      </c>
      <c r="BK14" s="12">
        <v>0</v>
      </c>
      <c r="BL14" s="12"/>
      <c r="BM14" s="12">
        <v>0</v>
      </c>
      <c r="BN14" s="12">
        <v>0</v>
      </c>
      <c r="BO14" s="12"/>
      <c r="BP14" s="12">
        <v>0</v>
      </c>
      <c r="BQ14" s="12">
        <v>-13716</v>
      </c>
      <c r="BS14" s="12">
        <v>3306.61</v>
      </c>
      <c r="BT14" s="1">
        <v>0</v>
      </c>
      <c r="BU14" s="1">
        <v>3306.61</v>
      </c>
      <c r="BV14" s="12">
        <v>-26685.29</v>
      </c>
      <c r="BW14" s="12">
        <v>89915.38</v>
      </c>
      <c r="BY14" s="1">
        <v>0</v>
      </c>
      <c r="BZ14" s="1">
        <v>0</v>
      </c>
      <c r="CB14" s="44">
        <v>101</v>
      </c>
      <c r="CC14" s="12">
        <v>78916.34</v>
      </c>
      <c r="CD14" s="12">
        <v>48924.210000000312</v>
      </c>
      <c r="CE14" s="12">
        <v>15241.28</v>
      </c>
      <c r="CF14" s="1">
        <v>1525.2800000000007</v>
      </c>
      <c r="CH14" s="50">
        <v>847678</v>
      </c>
      <c r="CI14" s="50">
        <v>0</v>
      </c>
      <c r="CJ14" s="50">
        <v>0</v>
      </c>
      <c r="CK14" s="50">
        <v>-8557</v>
      </c>
      <c r="CL14" s="50"/>
      <c r="CM14" s="50">
        <v>0</v>
      </c>
      <c r="CN14" s="50">
        <v>0</v>
      </c>
      <c r="CO14" s="50">
        <v>-17735</v>
      </c>
      <c r="CP14" s="50">
        <v>-28963</v>
      </c>
      <c r="CQ14" s="50">
        <v>0</v>
      </c>
      <c r="CR14" s="50">
        <v>0</v>
      </c>
      <c r="CT14" s="56">
        <v>37934.879999999997</v>
      </c>
      <c r="CU14" s="104">
        <v>843061.51483874279</v>
      </c>
      <c r="CV14" s="104">
        <v>0</v>
      </c>
      <c r="CW14" s="12">
        <v>0</v>
      </c>
      <c r="CX14" s="12">
        <v>0</v>
      </c>
      <c r="CY14" s="12">
        <v>0</v>
      </c>
      <c r="CZ14" s="63">
        <v>0</v>
      </c>
      <c r="DA14" s="60">
        <v>880996.3948387428</v>
      </c>
      <c r="DB14" s="56">
        <v>0</v>
      </c>
      <c r="DC14" s="63"/>
      <c r="DD14" s="60">
        <v>0</v>
      </c>
      <c r="DE14" s="56">
        <v>35700</v>
      </c>
      <c r="DF14" s="12">
        <v>0</v>
      </c>
      <c r="DG14" s="12">
        <v>0</v>
      </c>
      <c r="DH14" s="60">
        <v>35700</v>
      </c>
      <c r="DI14" s="67">
        <v>0</v>
      </c>
      <c r="DJ14" s="71">
        <v>36120</v>
      </c>
      <c r="DK14" s="56">
        <v>46698</v>
      </c>
      <c r="DL14" s="12">
        <v>0</v>
      </c>
      <c r="DM14" s="12">
        <v>-17735</v>
      </c>
      <c r="DN14" s="63">
        <v>-28963</v>
      </c>
      <c r="DO14" s="67">
        <v>0</v>
      </c>
      <c r="DP14" s="71">
        <v>5500</v>
      </c>
      <c r="DQ14" s="67">
        <v>585</v>
      </c>
      <c r="DR14" s="67">
        <v>47216.7</v>
      </c>
      <c r="DS14" s="71">
        <v>26149.72</v>
      </c>
      <c r="DT14" s="67">
        <v>3240</v>
      </c>
      <c r="DU14" s="71">
        <v>0</v>
      </c>
      <c r="DV14" s="67">
        <v>26685.29</v>
      </c>
      <c r="DW14" s="71">
        <v>11655.02</v>
      </c>
      <c r="DX14" s="83">
        <v>0</v>
      </c>
      <c r="DY14" s="83">
        <v>0</v>
      </c>
      <c r="DZ14" s="83">
        <v>0</v>
      </c>
      <c r="EA14" s="83">
        <v>0</v>
      </c>
      <c r="EB14" s="83">
        <v>0</v>
      </c>
      <c r="EC14" s="83">
        <v>0</v>
      </c>
      <c r="ED14" s="83">
        <v>0</v>
      </c>
      <c r="EE14" s="67">
        <v>46698</v>
      </c>
      <c r="EG14" s="92">
        <v>522029.74</v>
      </c>
      <c r="EH14" s="92">
        <v>18397.96</v>
      </c>
      <c r="EI14" s="92">
        <v>0</v>
      </c>
      <c r="EJ14" s="92">
        <v>26158.27</v>
      </c>
      <c r="EK14" s="92">
        <v>60993.18</v>
      </c>
      <c r="EL14" s="92">
        <v>0</v>
      </c>
      <c r="EM14" s="92">
        <v>16058.64</v>
      </c>
      <c r="EN14" s="92">
        <v>28834.93</v>
      </c>
      <c r="EO14" s="92">
        <v>162623.54999999999</v>
      </c>
      <c r="EP14" s="92">
        <v>0</v>
      </c>
      <c r="EQ14" s="92">
        <v>3814.92</v>
      </c>
      <c r="ER14" s="92">
        <v>20985.75</v>
      </c>
      <c r="ES14" s="92">
        <v>27315.07</v>
      </c>
      <c r="ET14" s="92">
        <v>3036.99</v>
      </c>
      <c r="EU14" s="92">
        <v>2620.75</v>
      </c>
      <c r="EV14" s="92">
        <v>17530.68</v>
      </c>
      <c r="EW14" s="92">
        <v>0</v>
      </c>
      <c r="EX14" s="92">
        <v>8092.96</v>
      </c>
      <c r="EY14" s="92">
        <v>89915.38</v>
      </c>
      <c r="EZ14" s="92">
        <v>0</v>
      </c>
      <c r="FA14" s="92">
        <v>0</v>
      </c>
      <c r="FB14" s="92">
        <v>14374.93</v>
      </c>
      <c r="FC14" s="92">
        <v>3800</v>
      </c>
      <c r="FD14" s="92">
        <v>4475.34</v>
      </c>
      <c r="FE14" s="92">
        <v>73579.789999999994</v>
      </c>
      <c r="FF14" s="92">
        <v>10399.86</v>
      </c>
      <c r="FG14" s="92">
        <v>14877.36</v>
      </c>
      <c r="FH14" s="92">
        <v>16939.240000000002</v>
      </c>
      <c r="FI14" s="92">
        <v>0</v>
      </c>
      <c r="FJ14" s="92">
        <v>3684.53</v>
      </c>
      <c r="FK14" s="92">
        <v>0</v>
      </c>
      <c r="FL14" s="92">
        <v>0</v>
      </c>
      <c r="FM14" s="186">
        <v>101</v>
      </c>
      <c r="FN14" s="1" t="s">
        <v>304</v>
      </c>
      <c r="FO14" s="118">
        <v>9353327</v>
      </c>
      <c r="FP14" s="118" t="s">
        <v>305</v>
      </c>
      <c r="FQ14" s="118" t="s">
        <v>306</v>
      </c>
      <c r="FR14" s="118" t="s">
        <v>307</v>
      </c>
      <c r="FS14" s="118" t="s">
        <v>308</v>
      </c>
      <c r="FT14" s="118" t="s">
        <v>233</v>
      </c>
      <c r="FU14" s="118"/>
      <c r="FV14" s="118"/>
      <c r="FW14" s="118"/>
      <c r="FX14" s="118"/>
      <c r="FY14" s="118"/>
      <c r="FZ14" s="118"/>
      <c r="GA14" s="118"/>
      <c r="GB14" s="118"/>
      <c r="GC14" s="118"/>
      <c r="GD14" s="118"/>
      <c r="GE14" s="118" t="s">
        <v>234</v>
      </c>
      <c r="GF14" s="118" t="s">
        <v>235</v>
      </c>
      <c r="GG14" s="118" t="s">
        <v>234</v>
      </c>
      <c r="GH14" s="120" t="s">
        <v>237</v>
      </c>
      <c r="GI14" s="118" t="s">
        <v>236</v>
      </c>
      <c r="GJ14" s="118" t="s">
        <v>236</v>
      </c>
      <c r="GK14" s="50">
        <v>78916.34</v>
      </c>
      <c r="GL14" s="118">
        <v>0</v>
      </c>
      <c r="GM14" s="50">
        <v>15241.28</v>
      </c>
      <c r="GN14" s="50">
        <v>880997.96483874274</v>
      </c>
      <c r="GO14" s="50">
        <v>0</v>
      </c>
      <c r="GP14" s="50">
        <v>35700</v>
      </c>
      <c r="GQ14" s="50">
        <v>0</v>
      </c>
      <c r="GR14" s="50">
        <v>36120</v>
      </c>
      <c r="GS14" s="50">
        <v>0</v>
      </c>
      <c r="GT14" s="50">
        <v>5500</v>
      </c>
      <c r="GU14" s="50">
        <v>585</v>
      </c>
      <c r="GV14" s="50">
        <v>47216.7</v>
      </c>
      <c r="GW14" s="50">
        <v>26149.72</v>
      </c>
      <c r="GX14" s="50">
        <v>3240</v>
      </c>
      <c r="GY14" s="50">
        <v>0</v>
      </c>
      <c r="GZ14" s="50">
        <v>26685.29</v>
      </c>
      <c r="HA14" s="50">
        <v>11655.02</v>
      </c>
      <c r="HB14" s="118">
        <v>0</v>
      </c>
      <c r="HC14" s="118">
        <v>0</v>
      </c>
      <c r="HD14" s="118">
        <v>0</v>
      </c>
      <c r="HE14" s="118">
        <v>0</v>
      </c>
      <c r="HF14" s="118">
        <v>0</v>
      </c>
      <c r="HG14" s="118">
        <v>0</v>
      </c>
      <c r="HH14" s="50">
        <v>46698</v>
      </c>
      <c r="HI14" s="50">
        <v>522029.74</v>
      </c>
      <c r="HJ14" s="50">
        <v>18397.96</v>
      </c>
      <c r="HK14" s="50">
        <v>158366.61000000013</v>
      </c>
      <c r="HL14" s="50">
        <v>26158.27</v>
      </c>
      <c r="HM14" s="50">
        <v>60993.18</v>
      </c>
      <c r="HN14" s="50">
        <v>0</v>
      </c>
      <c r="HO14" s="50">
        <v>41632.470000000016</v>
      </c>
      <c r="HP14" s="50">
        <v>3261.0999999999876</v>
      </c>
      <c r="HQ14" s="50">
        <v>4256.9399999998568</v>
      </c>
      <c r="HR14" s="50">
        <v>0</v>
      </c>
      <c r="HS14" s="50">
        <v>3814.92</v>
      </c>
      <c r="HT14" s="50">
        <v>20985.75</v>
      </c>
      <c r="HU14" s="50">
        <v>27315.07</v>
      </c>
      <c r="HV14" s="50">
        <v>3036.99</v>
      </c>
      <c r="HW14" s="50">
        <v>2620.75</v>
      </c>
      <c r="HX14" s="50">
        <v>17530.68</v>
      </c>
      <c r="HY14" s="50">
        <v>0</v>
      </c>
      <c r="HZ14" s="50">
        <v>8092.96</v>
      </c>
      <c r="IA14" s="50">
        <v>89915.38</v>
      </c>
      <c r="IB14" s="50">
        <v>0</v>
      </c>
      <c r="IC14" s="50">
        <v>0</v>
      </c>
      <c r="ID14" s="50">
        <v>14374.93</v>
      </c>
      <c r="IE14" s="50">
        <v>3800</v>
      </c>
      <c r="IF14" s="50">
        <v>4475.34</v>
      </c>
      <c r="IG14" s="50">
        <v>73579.789999999994</v>
      </c>
      <c r="IH14" s="50">
        <v>10399.86</v>
      </c>
      <c r="II14" s="50">
        <v>14877.36</v>
      </c>
      <c r="IJ14" s="50">
        <v>16939.240000000002</v>
      </c>
      <c r="IK14" s="50">
        <v>0</v>
      </c>
      <c r="IL14" s="50">
        <v>0</v>
      </c>
      <c r="IM14" s="50">
        <v>3684.53</v>
      </c>
      <c r="IN14" s="50">
        <v>0</v>
      </c>
      <c r="IO14" s="50">
        <v>0</v>
      </c>
      <c r="IP14" s="50">
        <v>6750</v>
      </c>
      <c r="IQ14" s="50">
        <v>0</v>
      </c>
      <c r="IR14" s="118">
        <v>0</v>
      </c>
      <c r="IS14" s="118">
        <v>1</v>
      </c>
      <c r="IT14" s="118">
        <v>0</v>
      </c>
      <c r="IU14" s="50">
        <v>20466</v>
      </c>
      <c r="IV14" s="50">
        <v>0</v>
      </c>
      <c r="IW14" s="50">
        <v>0</v>
      </c>
      <c r="IX14" s="50">
        <v>48924.210000000312</v>
      </c>
      <c r="IY14" s="50"/>
      <c r="IZ14" s="50">
        <v>1525.2800000000007</v>
      </c>
      <c r="JA14" s="118">
        <v>0</v>
      </c>
      <c r="JB14" s="118">
        <v>0</v>
      </c>
      <c r="JC14" s="118">
        <v>0</v>
      </c>
      <c r="JD14" s="118"/>
      <c r="JF14" s="12">
        <v>78916.34</v>
      </c>
      <c r="JG14" s="12">
        <v>1120547.6948387427</v>
      </c>
      <c r="JH14" s="12">
        <v>1150539.82</v>
      </c>
      <c r="JI14" s="100">
        <v>48924.214838742744</v>
      </c>
      <c r="JJ14" s="102">
        <v>48924.210000000312</v>
      </c>
      <c r="JK14" s="104">
        <v>-4.8387424321845174E-3</v>
      </c>
      <c r="JM14" s="12">
        <v>15241.28</v>
      </c>
      <c r="JN14" s="12">
        <v>6750</v>
      </c>
      <c r="JO14" s="12">
        <v>20466</v>
      </c>
      <c r="JP14" s="100">
        <v>1525.2799999999988</v>
      </c>
      <c r="JQ14" s="100">
        <v>1525.2800000000007</v>
      </c>
      <c r="JR14" s="100">
        <v>1.8189894035458565E-12</v>
      </c>
      <c r="JS14" s="12">
        <v>886771.20999999961</v>
      </c>
      <c r="JZ14" s="105" t="s">
        <v>304</v>
      </c>
      <c r="KA14" s="105">
        <v>101</v>
      </c>
      <c r="KB14" s="105">
        <v>0</v>
      </c>
      <c r="KC14" s="105" t="s">
        <v>309</v>
      </c>
      <c r="KD14" s="105"/>
      <c r="KE14" s="105" t="s">
        <v>310</v>
      </c>
      <c r="KF14" s="105"/>
      <c r="KG14" s="105"/>
      <c r="KH14" s="105">
        <v>843061.51483874256</v>
      </c>
      <c r="KI14" s="105">
        <v>843061.51483874279</v>
      </c>
      <c r="KJ14" s="105"/>
      <c r="KK14" s="105">
        <v>0</v>
      </c>
      <c r="KL14" s="105">
        <v>843063</v>
      </c>
      <c r="KN14" s="106">
        <v>0</v>
      </c>
      <c r="KQ14" s="1" t="s">
        <v>304</v>
      </c>
      <c r="KR14" s="12">
        <v>154856.89000000013</v>
      </c>
      <c r="KS14" s="12">
        <v>3509.7200000000003</v>
      </c>
      <c r="KT14" s="12">
        <v>0</v>
      </c>
      <c r="KU14" s="12">
        <v>0</v>
      </c>
      <c r="KW14" s="1">
        <v>0</v>
      </c>
      <c r="KX14" s="1">
        <v>25573.830000000013</v>
      </c>
      <c r="KY14" s="1">
        <v>0</v>
      </c>
    </row>
    <row r="15" spans="1:313" x14ac:dyDescent="0.35">
      <c r="A15" s="2" t="s">
        <v>311</v>
      </c>
      <c r="B15" s="3">
        <v>-52082.43</v>
      </c>
      <c r="C15" s="3">
        <v>0</v>
      </c>
      <c r="D15" s="3">
        <v>-10700</v>
      </c>
      <c r="E15" s="3">
        <v>0</v>
      </c>
      <c r="F15" s="3">
        <v>-13675</v>
      </c>
      <c r="G15" s="3">
        <v>-35408</v>
      </c>
      <c r="H15" s="3">
        <v>-314.64</v>
      </c>
      <c r="I15" s="3">
        <v>-16691.21</v>
      </c>
      <c r="J15" s="3">
        <v>-6225.66</v>
      </c>
      <c r="K15" s="3">
        <v>-9540</v>
      </c>
      <c r="L15" s="3">
        <v>-269.23</v>
      </c>
      <c r="M15" s="3">
        <v>-2995.5</v>
      </c>
      <c r="N15" s="3">
        <v>-3494.73</v>
      </c>
      <c r="O15" s="3">
        <v>0</v>
      </c>
      <c r="P15" s="3">
        <v>0</v>
      </c>
      <c r="Q15" s="3">
        <v>0</v>
      </c>
      <c r="R15" s="3">
        <v>0</v>
      </c>
      <c r="S15" s="3">
        <v>179042.98</v>
      </c>
      <c r="T15" s="3">
        <v>0</v>
      </c>
      <c r="U15" s="3">
        <v>0</v>
      </c>
      <c r="V15" s="3">
        <v>0</v>
      </c>
      <c r="W15" s="3">
        <v>17926.32</v>
      </c>
      <c r="X15" s="3">
        <v>0</v>
      </c>
      <c r="Y15" s="3">
        <v>2053.6999999999998</v>
      </c>
      <c r="Z15" s="3">
        <v>2159.12</v>
      </c>
      <c r="AA15" s="3">
        <v>113731.23</v>
      </c>
      <c r="AB15" s="3">
        <v>6220</v>
      </c>
      <c r="AC15" s="3">
        <v>5594.29</v>
      </c>
      <c r="AD15" s="3">
        <v>12687.37</v>
      </c>
      <c r="AE15" s="3">
        <v>2427.84</v>
      </c>
      <c r="AF15" s="3">
        <v>0</v>
      </c>
      <c r="AG15" s="3">
        <v>416.63</v>
      </c>
      <c r="AH15" s="3">
        <v>6134.71</v>
      </c>
      <c r="AI15" s="3">
        <v>0</v>
      </c>
      <c r="AJ15" s="3">
        <v>3015.21</v>
      </c>
      <c r="AK15" s="3">
        <v>23687.13</v>
      </c>
      <c r="AL15" s="3">
        <v>5106.07</v>
      </c>
      <c r="AM15" s="3">
        <v>0</v>
      </c>
      <c r="AN15" s="3">
        <v>6229.1</v>
      </c>
      <c r="AO15" s="3">
        <v>1696.67</v>
      </c>
      <c r="AP15" s="3">
        <v>166975.60999999999</v>
      </c>
      <c r="AQ15" s="3">
        <v>33930.26</v>
      </c>
      <c r="AR15" s="3">
        <v>1407.89</v>
      </c>
      <c r="AS15" s="3">
        <v>27278.87</v>
      </c>
      <c r="AT15" s="3">
        <v>18529.439999999999</v>
      </c>
      <c r="AU15" s="3">
        <v>0</v>
      </c>
      <c r="AV15" s="3">
        <v>0</v>
      </c>
      <c r="AW15" s="3">
        <v>0</v>
      </c>
      <c r="AX15" s="3">
        <v>0</v>
      </c>
      <c r="AY15" s="3">
        <v>-381.1</v>
      </c>
      <c r="AZ15" s="3">
        <v>380.01</v>
      </c>
      <c r="BA15" s="12">
        <v>484852.95</v>
      </c>
      <c r="BB15" s="12">
        <v>-22317.11</v>
      </c>
      <c r="BC15" s="12">
        <v>507170.06000000011</v>
      </c>
      <c r="BD15" s="12">
        <v>0</v>
      </c>
      <c r="BE15" s="12"/>
      <c r="BF15" s="22">
        <v>-16111.59</v>
      </c>
      <c r="BG15" s="12">
        <v>0</v>
      </c>
      <c r="BH15" s="12">
        <v>0</v>
      </c>
      <c r="BI15" s="12"/>
      <c r="BJ15" s="12">
        <v>0</v>
      </c>
      <c r="BK15" s="12">
        <v>1290.03</v>
      </c>
      <c r="BL15" s="12"/>
      <c r="BM15" s="12">
        <v>1290.03</v>
      </c>
      <c r="BN15" s="12">
        <v>4915.49</v>
      </c>
      <c r="BO15" s="12"/>
      <c r="BP15" s="12">
        <v>4915.49</v>
      </c>
      <c r="BQ15" s="12">
        <v>-22317.11</v>
      </c>
      <c r="BS15" s="12">
        <v>-1.0900000000000318</v>
      </c>
      <c r="BT15" s="1">
        <v>-1.0900000000000318</v>
      </c>
      <c r="BU15" s="1">
        <v>0</v>
      </c>
      <c r="BV15" s="12">
        <v>-2996.59</v>
      </c>
      <c r="BW15" s="12">
        <v>23687.13</v>
      </c>
      <c r="BY15" s="1">
        <v>0</v>
      </c>
      <c r="BZ15" s="1">
        <v>0</v>
      </c>
      <c r="CB15" s="44">
        <v>112</v>
      </c>
      <c r="CC15" s="12">
        <v>153545.18000000028</v>
      </c>
      <c r="CD15" s="12">
        <v>0</v>
      </c>
      <c r="CE15" s="12">
        <v>22317.11</v>
      </c>
      <c r="CF15" s="1">
        <v>0</v>
      </c>
      <c r="CH15" s="50">
        <v>0</v>
      </c>
      <c r="CI15" s="50">
        <v>0</v>
      </c>
      <c r="CJ15" s="50">
        <v>-12732.900000000001</v>
      </c>
      <c r="CK15" s="50">
        <v>-4844</v>
      </c>
      <c r="CL15" s="50"/>
      <c r="CM15" s="50">
        <v>0</v>
      </c>
      <c r="CN15" s="50">
        <v>0</v>
      </c>
      <c r="CO15" s="50">
        <v>-16707</v>
      </c>
      <c r="CP15" s="50">
        <v>-18701</v>
      </c>
      <c r="CQ15" s="50">
        <v>0</v>
      </c>
      <c r="CR15" s="50">
        <v>0</v>
      </c>
      <c r="CT15" s="56">
        <v>52082.43</v>
      </c>
      <c r="CU15" s="104">
        <v>334113.5344473258</v>
      </c>
      <c r="CV15" s="104">
        <v>0</v>
      </c>
      <c r="CW15" s="12">
        <v>0</v>
      </c>
      <c r="CX15" s="12">
        <v>0</v>
      </c>
      <c r="CY15" s="12">
        <v>0</v>
      </c>
      <c r="CZ15" s="63">
        <v>0</v>
      </c>
      <c r="DA15" s="60">
        <v>386195.96444732579</v>
      </c>
      <c r="DB15" s="56">
        <v>0</v>
      </c>
      <c r="DC15" s="63"/>
      <c r="DD15" s="60">
        <v>0</v>
      </c>
      <c r="DE15" s="56">
        <v>10700</v>
      </c>
      <c r="DF15" s="12">
        <v>0</v>
      </c>
      <c r="DG15" s="12">
        <v>0</v>
      </c>
      <c r="DH15" s="60">
        <v>10700</v>
      </c>
      <c r="DI15" s="67">
        <v>0</v>
      </c>
      <c r="DJ15" s="71">
        <v>13675</v>
      </c>
      <c r="DK15" s="56">
        <v>35408</v>
      </c>
      <c r="DL15" s="12">
        <v>0</v>
      </c>
      <c r="DM15" s="12">
        <v>-16707</v>
      </c>
      <c r="DN15" s="63">
        <v>-18701</v>
      </c>
      <c r="DO15" s="67">
        <v>0</v>
      </c>
      <c r="DP15" s="71">
        <v>314.64</v>
      </c>
      <c r="DQ15" s="67">
        <v>0</v>
      </c>
      <c r="DR15" s="67">
        <v>16691.21</v>
      </c>
      <c r="DS15" s="71">
        <v>6225.66</v>
      </c>
      <c r="DT15" s="67">
        <v>9540</v>
      </c>
      <c r="DU15" s="71">
        <v>269.23</v>
      </c>
      <c r="DV15" s="67">
        <v>2996.59</v>
      </c>
      <c r="DW15" s="71">
        <v>3494.73</v>
      </c>
      <c r="DX15" s="83">
        <v>0</v>
      </c>
      <c r="DY15" s="83">
        <v>0</v>
      </c>
      <c r="DZ15" s="83">
        <v>0</v>
      </c>
      <c r="EA15" s="83">
        <v>0</v>
      </c>
      <c r="EB15" s="83">
        <v>0</v>
      </c>
      <c r="EC15" s="83">
        <v>0</v>
      </c>
      <c r="ED15" s="83">
        <v>0</v>
      </c>
      <c r="EE15" s="67">
        <v>35408</v>
      </c>
      <c r="EG15" s="92">
        <v>179042.98</v>
      </c>
      <c r="EH15" s="92">
        <v>0</v>
      </c>
      <c r="EI15" s="92">
        <v>0</v>
      </c>
      <c r="EJ15" s="92">
        <v>0</v>
      </c>
      <c r="EK15" s="92">
        <v>17926.32</v>
      </c>
      <c r="EL15" s="92">
        <v>0</v>
      </c>
      <c r="EM15" s="92">
        <v>2053.6999999999998</v>
      </c>
      <c r="EN15" s="92">
        <v>2159.12</v>
      </c>
      <c r="EO15" s="92">
        <v>113731.23</v>
      </c>
      <c r="EP15" s="92">
        <v>6220</v>
      </c>
      <c r="EQ15" s="92">
        <v>5594.29</v>
      </c>
      <c r="ER15" s="92">
        <v>12687.37</v>
      </c>
      <c r="ES15" s="92">
        <v>2427.84</v>
      </c>
      <c r="ET15" s="92">
        <v>0</v>
      </c>
      <c r="EU15" s="92">
        <v>416.63</v>
      </c>
      <c r="EV15" s="92">
        <v>6134.71</v>
      </c>
      <c r="EW15" s="92">
        <v>0</v>
      </c>
      <c r="EX15" s="92">
        <v>3015.21</v>
      </c>
      <c r="EY15" s="92">
        <v>23687.13</v>
      </c>
      <c r="EZ15" s="92">
        <v>5106.07</v>
      </c>
      <c r="FA15" s="92">
        <v>0</v>
      </c>
      <c r="FB15" s="92">
        <v>6229.1</v>
      </c>
      <c r="FC15" s="92">
        <v>1696.67</v>
      </c>
      <c r="FD15" s="92">
        <v>166975.60999999999</v>
      </c>
      <c r="FE15" s="92">
        <v>33930.26</v>
      </c>
      <c r="FF15" s="92">
        <v>1407.89</v>
      </c>
      <c r="FG15" s="92">
        <v>27278.87</v>
      </c>
      <c r="FH15" s="92">
        <v>18529.439999999999</v>
      </c>
      <c r="FI15" s="92">
        <v>0</v>
      </c>
      <c r="FJ15" s="92">
        <v>0</v>
      </c>
      <c r="FK15" s="92">
        <v>0</v>
      </c>
      <c r="FL15" s="92">
        <v>0</v>
      </c>
      <c r="FM15" s="186">
        <v>112</v>
      </c>
      <c r="FN15" s="1" t="s">
        <v>311</v>
      </c>
      <c r="FO15" s="118">
        <v>9353109</v>
      </c>
      <c r="FP15" s="118" t="s">
        <v>312</v>
      </c>
      <c r="FQ15" s="118" t="s">
        <v>313</v>
      </c>
      <c r="FR15" s="118" t="s">
        <v>314</v>
      </c>
      <c r="FS15" s="118" t="s">
        <v>315</v>
      </c>
      <c r="FT15" s="118" t="s">
        <v>233</v>
      </c>
      <c r="FU15" s="118"/>
      <c r="FV15" s="118"/>
      <c r="FW15" s="118"/>
      <c r="FX15" s="118"/>
      <c r="FY15" s="118"/>
      <c r="FZ15" s="118"/>
      <c r="GA15" s="118"/>
      <c r="GB15" s="118"/>
      <c r="GC15" s="118"/>
      <c r="GD15" s="118"/>
      <c r="GE15" s="118" t="s">
        <v>234</v>
      </c>
      <c r="GF15" s="118" t="s">
        <v>235</v>
      </c>
      <c r="GG15" s="118" t="s">
        <v>236</v>
      </c>
      <c r="GH15" s="120" t="s">
        <v>237</v>
      </c>
      <c r="GI15" s="118" t="s">
        <v>236</v>
      </c>
      <c r="GJ15" s="118" t="s">
        <v>236</v>
      </c>
      <c r="GK15" s="50">
        <v>153545.18000000028</v>
      </c>
      <c r="GL15" s="118">
        <v>0</v>
      </c>
      <c r="GM15" s="50">
        <v>22317.11</v>
      </c>
      <c r="GN15" s="50">
        <v>386195.96444732579</v>
      </c>
      <c r="GO15" s="50">
        <v>0</v>
      </c>
      <c r="GP15" s="50">
        <v>10700</v>
      </c>
      <c r="GQ15" s="50">
        <v>0</v>
      </c>
      <c r="GR15" s="50">
        <v>13675</v>
      </c>
      <c r="GS15" s="50">
        <v>0</v>
      </c>
      <c r="GT15" s="50">
        <v>314.64</v>
      </c>
      <c r="GU15" s="50">
        <v>0</v>
      </c>
      <c r="GV15" s="50">
        <v>16691.21</v>
      </c>
      <c r="GW15" s="50">
        <v>6225.66</v>
      </c>
      <c r="GX15" s="50">
        <v>9540</v>
      </c>
      <c r="GY15" s="50">
        <v>269.23</v>
      </c>
      <c r="GZ15" s="50">
        <v>2996.59</v>
      </c>
      <c r="HA15" s="50">
        <v>3494.73</v>
      </c>
      <c r="HB15" s="118">
        <v>0</v>
      </c>
      <c r="HC15" s="118">
        <v>0</v>
      </c>
      <c r="HD15" s="118">
        <v>0</v>
      </c>
      <c r="HE15" s="118">
        <v>0</v>
      </c>
      <c r="HF15" s="118">
        <v>0</v>
      </c>
      <c r="HG15" s="118">
        <v>0</v>
      </c>
      <c r="HH15" s="50">
        <v>35408</v>
      </c>
      <c r="HI15" s="50">
        <v>179042.98</v>
      </c>
      <c r="HJ15" s="50">
        <v>0</v>
      </c>
      <c r="HK15" s="50">
        <v>110678.35000000014</v>
      </c>
      <c r="HL15" s="50">
        <v>0</v>
      </c>
      <c r="HM15" s="50">
        <v>17926.32</v>
      </c>
      <c r="HN15" s="50">
        <v>0</v>
      </c>
      <c r="HO15" s="50">
        <v>2053.6999999999998</v>
      </c>
      <c r="HP15" s="50">
        <v>2159.12</v>
      </c>
      <c r="HQ15" s="50">
        <v>8647.1699999998527</v>
      </c>
      <c r="HR15" s="50">
        <v>6220</v>
      </c>
      <c r="HS15" s="50">
        <v>0</v>
      </c>
      <c r="HT15" s="50">
        <v>12687.37</v>
      </c>
      <c r="HU15" s="50">
        <v>2427.84</v>
      </c>
      <c r="HV15" s="50">
        <v>0</v>
      </c>
      <c r="HW15" s="50">
        <v>416.63</v>
      </c>
      <c r="HX15" s="50">
        <v>6134.71</v>
      </c>
      <c r="HY15" s="50">
        <v>0</v>
      </c>
      <c r="HZ15" s="50">
        <v>3015.21</v>
      </c>
      <c r="IA15" s="50">
        <v>23687.13</v>
      </c>
      <c r="IB15" s="50">
        <v>5106.07</v>
      </c>
      <c r="IC15" s="50">
        <v>0</v>
      </c>
      <c r="ID15" s="50">
        <v>6229.1</v>
      </c>
      <c r="IE15" s="50">
        <v>1696.67</v>
      </c>
      <c r="IF15" s="121">
        <v>169781.37</v>
      </c>
      <c r="IG15" s="50">
        <v>33930.26</v>
      </c>
      <c r="IH15" s="50">
        <v>1407.89</v>
      </c>
      <c r="II15" s="50">
        <v>27278.87</v>
      </c>
      <c r="IJ15" s="50">
        <v>18529.439999999999</v>
      </c>
      <c r="IK15" s="50">
        <v>0</v>
      </c>
      <c r="IL15" s="50">
        <v>0</v>
      </c>
      <c r="IM15" s="50">
        <v>0</v>
      </c>
      <c r="IN15" s="50">
        <v>0</v>
      </c>
      <c r="IO15" s="50">
        <v>0</v>
      </c>
      <c r="IP15" s="50">
        <v>-16111.59</v>
      </c>
      <c r="IQ15" s="50">
        <v>0</v>
      </c>
      <c r="IR15" s="118">
        <v>0</v>
      </c>
      <c r="IS15" s="118">
        <v>1</v>
      </c>
      <c r="IT15" s="118">
        <v>0</v>
      </c>
      <c r="IU15" s="50">
        <v>0</v>
      </c>
      <c r="IV15" s="50">
        <v>1290.03</v>
      </c>
      <c r="IW15" s="50">
        <v>4915.49</v>
      </c>
      <c r="IX15" s="50">
        <v>0</v>
      </c>
      <c r="IY15" s="50"/>
      <c r="IZ15" s="50">
        <v>0</v>
      </c>
      <c r="JA15" s="118">
        <v>0</v>
      </c>
      <c r="JB15" s="118">
        <v>0</v>
      </c>
      <c r="JC15" s="118">
        <v>0</v>
      </c>
      <c r="JD15" s="118"/>
      <c r="JF15" s="12">
        <v>153545.18000000028</v>
      </c>
      <c r="JG15" s="12">
        <v>485511.02444732579</v>
      </c>
      <c r="JH15" s="12">
        <v>639056.19999999995</v>
      </c>
      <c r="JI15" s="100">
        <v>4.4473260641098022E-3</v>
      </c>
      <c r="JJ15" s="102">
        <v>0</v>
      </c>
      <c r="JK15" s="104">
        <v>-4.4473260641098022E-3</v>
      </c>
      <c r="JM15" s="12">
        <v>22317.11</v>
      </c>
      <c r="JN15" s="12">
        <v>-16111.59</v>
      </c>
      <c r="JO15" s="12">
        <v>6205.5199999999995</v>
      </c>
      <c r="JP15" s="100">
        <v>0</v>
      </c>
      <c r="JQ15" s="100">
        <v>0</v>
      </c>
      <c r="JR15" s="100">
        <v>0</v>
      </c>
      <c r="JS15" s="12">
        <v>507170.06000000011</v>
      </c>
      <c r="JZ15" s="105" t="s">
        <v>311</v>
      </c>
      <c r="KA15" s="105">
        <v>112</v>
      </c>
      <c r="KB15" s="105">
        <v>0</v>
      </c>
      <c r="KC15" s="105" t="s">
        <v>316</v>
      </c>
      <c r="KD15" s="105"/>
      <c r="KE15" s="105" t="s">
        <v>317</v>
      </c>
      <c r="KF15" s="105" t="s">
        <v>318</v>
      </c>
      <c r="KG15" s="105"/>
      <c r="KH15" s="105">
        <v>501170.30167098867</v>
      </c>
      <c r="KI15" s="105">
        <v>334113.5344473258</v>
      </c>
      <c r="KJ15" s="105"/>
      <c r="KK15" s="105">
        <v>0</v>
      </c>
      <c r="KL15" s="105">
        <v>334115</v>
      </c>
      <c r="KN15" s="106">
        <v>0</v>
      </c>
      <c r="KQ15" s="1" t="s">
        <v>311</v>
      </c>
      <c r="KR15" s="12">
        <v>105084.06000000014</v>
      </c>
      <c r="KS15" s="12">
        <v>0</v>
      </c>
      <c r="KT15" s="12">
        <v>0</v>
      </c>
      <c r="KU15" s="12">
        <v>0</v>
      </c>
      <c r="KW15" s="1">
        <v>5594.2899999999981</v>
      </c>
      <c r="KX15" s="1">
        <v>0</v>
      </c>
      <c r="KY15" s="1">
        <v>0</v>
      </c>
    </row>
    <row r="16" spans="1:313" x14ac:dyDescent="0.35">
      <c r="A16" s="2" t="s">
        <v>319</v>
      </c>
      <c r="B16" s="3">
        <v>-67740.58</v>
      </c>
      <c r="C16" s="3">
        <v>0</v>
      </c>
      <c r="D16" s="3">
        <v>-59166.67</v>
      </c>
      <c r="E16" s="3">
        <v>0</v>
      </c>
      <c r="F16" s="3">
        <v>-76085</v>
      </c>
      <c r="G16" s="3">
        <v>-67080.86</v>
      </c>
      <c r="H16" s="3">
        <v>0</v>
      </c>
      <c r="I16" s="3">
        <v>-80757.11</v>
      </c>
      <c r="J16" s="3">
        <v>-39022.1</v>
      </c>
      <c r="K16" s="3">
        <v>-200</v>
      </c>
      <c r="L16" s="3">
        <v>0</v>
      </c>
      <c r="M16" s="3">
        <v>-11354.8</v>
      </c>
      <c r="N16" s="3">
        <v>-8110.21</v>
      </c>
      <c r="O16" s="3">
        <v>0</v>
      </c>
      <c r="P16" s="3">
        <v>0</v>
      </c>
      <c r="Q16" s="3">
        <v>0</v>
      </c>
      <c r="R16" s="3">
        <v>0</v>
      </c>
      <c r="S16" s="3">
        <v>893668.85</v>
      </c>
      <c r="T16" s="3">
        <v>27370.29</v>
      </c>
      <c r="U16" s="3">
        <v>0</v>
      </c>
      <c r="V16" s="3">
        <v>64741.39</v>
      </c>
      <c r="W16" s="3">
        <v>81551.490000000005</v>
      </c>
      <c r="X16" s="3">
        <v>0</v>
      </c>
      <c r="Y16" s="3">
        <v>42356.79</v>
      </c>
      <c r="Z16" s="3">
        <v>18735.03</v>
      </c>
      <c r="AA16" s="3">
        <v>390717.43</v>
      </c>
      <c r="AB16" s="3">
        <v>9435.7000000000007</v>
      </c>
      <c r="AC16" s="3">
        <v>0</v>
      </c>
      <c r="AD16" s="3">
        <v>33688.85</v>
      </c>
      <c r="AE16" s="3">
        <v>35363.760000000002</v>
      </c>
      <c r="AF16" s="3">
        <v>2252.94</v>
      </c>
      <c r="AG16" s="3">
        <v>4771.18</v>
      </c>
      <c r="AH16" s="3">
        <v>80774.63</v>
      </c>
      <c r="AI16" s="3">
        <v>0</v>
      </c>
      <c r="AJ16" s="3">
        <v>14280.05</v>
      </c>
      <c r="AK16" s="3">
        <v>61978.96</v>
      </c>
      <c r="AL16" s="3">
        <v>9644.73</v>
      </c>
      <c r="AM16" s="3">
        <v>0</v>
      </c>
      <c r="AN16" s="3">
        <v>23639.81</v>
      </c>
      <c r="AO16" s="3">
        <v>6820</v>
      </c>
      <c r="AP16" s="3">
        <v>22917.9</v>
      </c>
      <c r="AQ16" s="3">
        <v>101413.02</v>
      </c>
      <c r="AR16" s="3">
        <v>914</v>
      </c>
      <c r="AS16" s="3">
        <v>5128.5</v>
      </c>
      <c r="AT16" s="3">
        <v>21332.720000000001</v>
      </c>
      <c r="AU16" s="3">
        <v>0</v>
      </c>
      <c r="AV16" s="3">
        <v>17956.2</v>
      </c>
      <c r="AW16" s="3">
        <v>0</v>
      </c>
      <c r="AX16" s="3">
        <v>0</v>
      </c>
      <c r="AY16" s="3">
        <v>-3976.23</v>
      </c>
      <c r="AZ16" s="3">
        <v>4923.91</v>
      </c>
      <c r="BA16" s="12">
        <v>1562884.5699999998</v>
      </c>
      <c r="BB16" s="12">
        <v>-1506.9899999999998</v>
      </c>
      <c r="BC16" s="12">
        <v>1564391.5599999994</v>
      </c>
      <c r="BD16" s="12">
        <v>0</v>
      </c>
      <c r="BE16" s="12"/>
      <c r="BF16" s="12">
        <v>7836.25</v>
      </c>
      <c r="BG16" s="12">
        <v>0</v>
      </c>
      <c r="BH16" s="12">
        <v>0</v>
      </c>
      <c r="BI16" s="12"/>
      <c r="BJ16" s="12">
        <v>0</v>
      </c>
      <c r="BK16" s="12">
        <v>2841.7000000000003</v>
      </c>
      <c r="BL16" s="12"/>
      <c r="BM16" s="12">
        <v>2841.7000000000003</v>
      </c>
      <c r="BN16" s="12">
        <v>6501.54</v>
      </c>
      <c r="BO16" s="12"/>
      <c r="BP16" s="12">
        <v>6501.54</v>
      </c>
      <c r="BQ16" s="12">
        <v>-1506.9899999999998</v>
      </c>
      <c r="BS16" s="12">
        <v>947.67999999999984</v>
      </c>
      <c r="BT16" s="1">
        <v>0</v>
      </c>
      <c r="BU16" s="1">
        <v>947.67999999999984</v>
      </c>
      <c r="BV16" s="12">
        <v>-11354.8</v>
      </c>
      <c r="BW16" s="12">
        <v>62926.64</v>
      </c>
      <c r="BY16" s="1">
        <v>0</v>
      </c>
      <c r="BZ16" s="1">
        <v>0</v>
      </c>
      <c r="CB16" s="44">
        <v>113</v>
      </c>
      <c r="CC16" s="12">
        <v>312723.16999999946</v>
      </c>
      <c r="CD16" s="12">
        <v>243394.36000000057</v>
      </c>
      <c r="CE16" s="12">
        <v>27497.22</v>
      </c>
      <c r="CF16" s="1">
        <v>25990.230000000003</v>
      </c>
      <c r="CH16" s="50">
        <v>1526758</v>
      </c>
      <c r="CI16" s="50">
        <v>0</v>
      </c>
      <c r="CJ16" s="50">
        <v>0</v>
      </c>
      <c r="CK16" s="50">
        <v>-14985</v>
      </c>
      <c r="CL16" s="50"/>
      <c r="CM16" s="50">
        <v>0</v>
      </c>
      <c r="CN16" s="50">
        <v>0</v>
      </c>
      <c r="CO16" s="50">
        <v>-18935</v>
      </c>
      <c r="CP16" s="50">
        <v>-46414</v>
      </c>
      <c r="CQ16" s="50">
        <v>0</v>
      </c>
      <c r="CR16" s="50">
        <v>0</v>
      </c>
      <c r="CT16" s="56">
        <v>67740.58</v>
      </c>
      <c r="CU16" s="104">
        <v>1493551.8500000003</v>
      </c>
      <c r="CV16" s="104">
        <v>0</v>
      </c>
      <c r="CW16" s="12">
        <v>0</v>
      </c>
      <c r="CX16" s="12">
        <v>0</v>
      </c>
      <c r="CY16" s="12">
        <v>0</v>
      </c>
      <c r="CZ16" s="63">
        <v>0</v>
      </c>
      <c r="DA16" s="60">
        <v>1561292.4300000004</v>
      </c>
      <c r="DB16" s="56">
        <v>0</v>
      </c>
      <c r="DC16" s="63"/>
      <c r="DD16" s="60">
        <v>0</v>
      </c>
      <c r="DE16" s="56">
        <v>59166.67</v>
      </c>
      <c r="DF16" s="12">
        <v>0</v>
      </c>
      <c r="DG16" s="12">
        <v>0</v>
      </c>
      <c r="DH16" s="60">
        <v>59166.67</v>
      </c>
      <c r="DI16" s="67">
        <v>0</v>
      </c>
      <c r="DJ16" s="71">
        <v>76085</v>
      </c>
      <c r="DK16" s="56">
        <v>67080.86</v>
      </c>
      <c r="DL16" s="12">
        <v>0</v>
      </c>
      <c r="DM16" s="12">
        <v>-18935</v>
      </c>
      <c r="DN16" s="63">
        <v>-46414</v>
      </c>
      <c r="DO16" s="67">
        <v>1731.8600000000006</v>
      </c>
      <c r="DP16" s="71">
        <v>0</v>
      </c>
      <c r="DQ16" s="67">
        <v>7922.09</v>
      </c>
      <c r="DR16" s="67">
        <v>72835.02</v>
      </c>
      <c r="DS16" s="71">
        <v>39022.1</v>
      </c>
      <c r="DT16" s="67">
        <v>200</v>
      </c>
      <c r="DU16" s="71">
        <v>0</v>
      </c>
      <c r="DV16" s="67">
        <v>11354.8</v>
      </c>
      <c r="DW16" s="71">
        <v>8110.21</v>
      </c>
      <c r="DX16" s="83">
        <v>0</v>
      </c>
      <c r="DY16" s="83">
        <v>0</v>
      </c>
      <c r="DZ16" s="83">
        <v>0</v>
      </c>
      <c r="EA16" s="83">
        <v>0</v>
      </c>
      <c r="EB16" s="83">
        <v>0</v>
      </c>
      <c r="EC16" s="83">
        <v>0</v>
      </c>
      <c r="ED16" s="83">
        <v>0</v>
      </c>
      <c r="EE16" s="67">
        <v>65349</v>
      </c>
      <c r="EG16" s="92">
        <v>893668.85</v>
      </c>
      <c r="EH16" s="92">
        <v>27370.29</v>
      </c>
      <c r="EI16" s="92">
        <v>0</v>
      </c>
      <c r="EJ16" s="92">
        <v>64741.39</v>
      </c>
      <c r="EK16" s="92">
        <v>81551.490000000005</v>
      </c>
      <c r="EL16" s="92">
        <v>0</v>
      </c>
      <c r="EM16" s="92">
        <v>42356.79</v>
      </c>
      <c r="EN16" s="92">
        <v>18735.03</v>
      </c>
      <c r="EO16" s="92">
        <v>390717.43</v>
      </c>
      <c r="EP16" s="92">
        <v>9435.7000000000007</v>
      </c>
      <c r="EQ16" s="92">
        <v>0</v>
      </c>
      <c r="ER16" s="92">
        <v>33688.85</v>
      </c>
      <c r="ES16" s="92">
        <v>35363.760000000002</v>
      </c>
      <c r="ET16" s="92">
        <v>2252.94</v>
      </c>
      <c r="EU16" s="92">
        <v>4771.18</v>
      </c>
      <c r="EV16" s="92">
        <v>80774.63</v>
      </c>
      <c r="EW16" s="92">
        <v>0</v>
      </c>
      <c r="EX16" s="92">
        <v>14280.05</v>
      </c>
      <c r="EY16" s="92">
        <v>62926.64</v>
      </c>
      <c r="EZ16" s="92">
        <v>9644.73</v>
      </c>
      <c r="FA16" s="92">
        <v>0</v>
      </c>
      <c r="FB16" s="92">
        <v>23639.81</v>
      </c>
      <c r="FC16" s="92">
        <v>6820</v>
      </c>
      <c r="FD16" s="92">
        <v>22917.9</v>
      </c>
      <c r="FE16" s="92">
        <v>101413.02</v>
      </c>
      <c r="FF16" s="92">
        <v>914</v>
      </c>
      <c r="FG16" s="92">
        <v>5128.5</v>
      </c>
      <c r="FH16" s="92">
        <v>21332.720000000001</v>
      </c>
      <c r="FI16" s="92">
        <v>0</v>
      </c>
      <c r="FJ16" s="92">
        <v>17956.2</v>
      </c>
      <c r="FK16" s="92">
        <v>0</v>
      </c>
      <c r="FL16" s="92">
        <v>0</v>
      </c>
      <c r="FM16" s="186">
        <v>113</v>
      </c>
      <c r="FN16" s="1" t="s">
        <v>319</v>
      </c>
      <c r="FO16" s="118">
        <v>9353111</v>
      </c>
      <c r="FP16" s="118" t="s">
        <v>320</v>
      </c>
      <c r="FQ16" s="118" t="s">
        <v>321</v>
      </c>
      <c r="FR16" s="118" t="s">
        <v>322</v>
      </c>
      <c r="FS16" s="118" t="s">
        <v>323</v>
      </c>
      <c r="FT16" s="118" t="s">
        <v>233</v>
      </c>
      <c r="FU16" s="118"/>
      <c r="FV16" s="118"/>
      <c r="FW16" s="118"/>
      <c r="FX16" s="118"/>
      <c r="FY16" s="118"/>
      <c r="FZ16" s="118"/>
      <c r="GA16" s="118"/>
      <c r="GB16" s="118"/>
      <c r="GC16" s="118"/>
      <c r="GD16" s="118"/>
      <c r="GE16" s="118" t="s">
        <v>234</v>
      </c>
      <c r="GF16" s="118" t="s">
        <v>235</v>
      </c>
      <c r="GG16" s="118" t="s">
        <v>234</v>
      </c>
      <c r="GH16" s="120" t="s">
        <v>237</v>
      </c>
      <c r="GI16" s="118" t="s">
        <v>236</v>
      </c>
      <c r="GJ16" s="118" t="s">
        <v>236</v>
      </c>
      <c r="GK16" s="50">
        <v>312723.16999999946</v>
      </c>
      <c r="GL16" s="118">
        <v>0</v>
      </c>
      <c r="GM16" s="50">
        <v>27497.22</v>
      </c>
      <c r="GN16" s="50">
        <v>1561296.3400000003</v>
      </c>
      <c r="GO16" s="50">
        <v>0</v>
      </c>
      <c r="GP16" s="50">
        <v>59166.67</v>
      </c>
      <c r="GQ16" s="50">
        <v>0</v>
      </c>
      <c r="GR16" s="50">
        <v>76085</v>
      </c>
      <c r="GS16" s="50">
        <v>1731.8600000000006</v>
      </c>
      <c r="GT16" s="50">
        <v>0</v>
      </c>
      <c r="GU16" s="50">
        <v>7922.09</v>
      </c>
      <c r="GV16" s="50">
        <v>72835.02</v>
      </c>
      <c r="GW16" s="50">
        <v>39022.1</v>
      </c>
      <c r="GX16" s="50">
        <v>200</v>
      </c>
      <c r="GY16" s="50">
        <v>0</v>
      </c>
      <c r="GZ16" s="50">
        <v>11354.8</v>
      </c>
      <c r="HA16" s="50">
        <v>8110.21</v>
      </c>
      <c r="HB16" s="118">
        <v>0</v>
      </c>
      <c r="HC16" s="118">
        <v>0</v>
      </c>
      <c r="HD16" s="118">
        <v>0</v>
      </c>
      <c r="HE16" s="118">
        <v>0</v>
      </c>
      <c r="HF16" s="118">
        <v>0</v>
      </c>
      <c r="HG16" s="118">
        <v>0</v>
      </c>
      <c r="HH16" s="50">
        <v>65349</v>
      </c>
      <c r="HI16" s="50">
        <v>893668.85</v>
      </c>
      <c r="HJ16" s="50">
        <v>27370.29</v>
      </c>
      <c r="HK16" s="50">
        <v>384470.75999999949</v>
      </c>
      <c r="HL16" s="50">
        <v>64741.39</v>
      </c>
      <c r="HM16" s="50">
        <v>81551.490000000005</v>
      </c>
      <c r="HN16" s="50">
        <v>0</v>
      </c>
      <c r="HO16" s="50">
        <v>50459.979999999996</v>
      </c>
      <c r="HP16" s="50">
        <v>10631.84</v>
      </c>
      <c r="HQ16" s="50">
        <v>6246.6700000005076</v>
      </c>
      <c r="HR16" s="50">
        <v>9435.7000000000007</v>
      </c>
      <c r="HS16" s="50">
        <v>0</v>
      </c>
      <c r="HT16" s="50">
        <v>33688.85</v>
      </c>
      <c r="HU16" s="50">
        <v>35363.760000000002</v>
      </c>
      <c r="HV16" s="50">
        <v>2252.94</v>
      </c>
      <c r="HW16" s="50">
        <v>4771.18</v>
      </c>
      <c r="HX16" s="50">
        <v>80774.63</v>
      </c>
      <c r="HY16" s="50">
        <v>0</v>
      </c>
      <c r="HZ16" s="50">
        <v>14280.05</v>
      </c>
      <c r="IA16" s="50">
        <v>62926.64</v>
      </c>
      <c r="IB16" s="50">
        <v>9644.73</v>
      </c>
      <c r="IC16" s="50">
        <v>0</v>
      </c>
      <c r="ID16" s="50">
        <v>23639.81</v>
      </c>
      <c r="IE16" s="50">
        <v>6820</v>
      </c>
      <c r="IF16" s="50">
        <v>22917.9</v>
      </c>
      <c r="IG16" s="50">
        <v>101413.02</v>
      </c>
      <c r="IH16" s="50">
        <v>914</v>
      </c>
      <c r="II16" s="50">
        <v>5128.5</v>
      </c>
      <c r="IJ16" s="50">
        <v>21332.720000000001</v>
      </c>
      <c r="IK16" s="50">
        <v>0</v>
      </c>
      <c r="IL16" s="50">
        <v>0</v>
      </c>
      <c r="IM16" s="50">
        <v>17956.2</v>
      </c>
      <c r="IN16" s="50">
        <v>0</v>
      </c>
      <c r="IO16" s="50">
        <v>0</v>
      </c>
      <c r="IP16" s="50">
        <v>7836.25</v>
      </c>
      <c r="IQ16" s="50">
        <v>0</v>
      </c>
      <c r="IR16" s="118">
        <v>0</v>
      </c>
      <c r="IS16" s="118">
        <v>1</v>
      </c>
      <c r="IT16" s="118">
        <v>0</v>
      </c>
      <c r="IU16" s="50">
        <v>0</v>
      </c>
      <c r="IV16" s="50">
        <v>2841.7000000000003</v>
      </c>
      <c r="IW16" s="50">
        <v>6501.54</v>
      </c>
      <c r="IX16" s="50">
        <v>243394.36000000057</v>
      </c>
      <c r="IY16" s="50"/>
      <c r="IZ16" s="50">
        <v>25990.230000000003</v>
      </c>
      <c r="JA16" s="118">
        <v>0</v>
      </c>
      <c r="JB16" s="118">
        <v>0</v>
      </c>
      <c r="JC16" s="118">
        <v>0</v>
      </c>
      <c r="JD16" s="118"/>
      <c r="JF16" s="12">
        <v>312723.16999999946</v>
      </c>
      <c r="JG16" s="12">
        <v>1903073.0900000005</v>
      </c>
      <c r="JH16" s="12">
        <v>1972401.9</v>
      </c>
      <c r="JI16" s="100">
        <v>243394.35999999987</v>
      </c>
      <c r="JJ16" s="102">
        <v>243394.36000000057</v>
      </c>
      <c r="JK16" s="104">
        <v>6.9849193096160889E-10</v>
      </c>
      <c r="JM16" s="12">
        <v>27497.22</v>
      </c>
      <c r="JN16" s="12">
        <v>7836.25</v>
      </c>
      <c r="JO16" s="12">
        <v>9343.24</v>
      </c>
      <c r="JP16" s="100">
        <v>25990.230000000003</v>
      </c>
      <c r="JQ16" s="100">
        <v>25990.230000000003</v>
      </c>
      <c r="JR16" s="100">
        <v>0</v>
      </c>
      <c r="JS16" s="12">
        <v>1564391.5599999994</v>
      </c>
      <c r="JZ16" s="105" t="s">
        <v>319</v>
      </c>
      <c r="KA16" s="105">
        <v>113</v>
      </c>
      <c r="KB16" s="105">
        <v>0</v>
      </c>
      <c r="KC16" s="105" t="s">
        <v>324</v>
      </c>
      <c r="KD16" s="105"/>
      <c r="KE16" s="105" t="s">
        <v>325</v>
      </c>
      <c r="KF16" s="105"/>
      <c r="KG16" s="105"/>
      <c r="KH16" s="105">
        <v>1493551.85</v>
      </c>
      <c r="KI16" s="105">
        <v>1493551.8500000003</v>
      </c>
      <c r="KJ16" s="105"/>
      <c r="KK16" s="105">
        <v>0</v>
      </c>
      <c r="KL16" s="105">
        <v>1493556</v>
      </c>
      <c r="KN16" s="106">
        <v>0</v>
      </c>
      <c r="KQ16" s="1" t="s">
        <v>319</v>
      </c>
      <c r="KR16" s="12">
        <v>364357.34999999945</v>
      </c>
      <c r="KS16" s="12">
        <v>0</v>
      </c>
      <c r="KT16" s="12">
        <v>20113.410000000022</v>
      </c>
      <c r="KU16" s="12">
        <v>0</v>
      </c>
      <c r="KW16" s="1">
        <v>0</v>
      </c>
      <c r="KX16" s="1">
        <v>8103.1899999999978</v>
      </c>
      <c r="KY16" s="1">
        <v>0</v>
      </c>
    </row>
    <row r="17" spans="1:313" x14ac:dyDescent="0.35">
      <c r="A17" s="11" t="s">
        <v>326</v>
      </c>
      <c r="B17" s="8">
        <v>-44124.639999999999</v>
      </c>
      <c r="C17" s="8">
        <v>0</v>
      </c>
      <c r="D17" s="8">
        <v>-19966.669999999998</v>
      </c>
      <c r="E17" s="8">
        <v>0</v>
      </c>
      <c r="F17" s="8">
        <v>-20535</v>
      </c>
      <c r="G17" s="8">
        <v>-32060</v>
      </c>
      <c r="H17" s="8">
        <v>-12000</v>
      </c>
      <c r="I17" s="8">
        <v>-21579.58</v>
      </c>
      <c r="J17" s="8">
        <v>-4945.58</v>
      </c>
      <c r="K17" s="8">
        <v>0</v>
      </c>
      <c r="L17" s="8">
        <v>0</v>
      </c>
      <c r="M17" s="8">
        <v>-5760.43</v>
      </c>
      <c r="N17" s="8">
        <v>-295</v>
      </c>
      <c r="O17" s="8">
        <v>0</v>
      </c>
      <c r="P17" s="8">
        <v>0</v>
      </c>
      <c r="Q17" s="8">
        <v>0</v>
      </c>
      <c r="R17" s="8">
        <v>0</v>
      </c>
      <c r="S17" s="8">
        <v>354930.95</v>
      </c>
      <c r="T17" s="8">
        <v>0</v>
      </c>
      <c r="U17" s="8">
        <v>0</v>
      </c>
      <c r="V17" s="8">
        <v>0</v>
      </c>
      <c r="W17" s="8">
        <v>31742.959999999999</v>
      </c>
      <c r="X17" s="8">
        <v>0</v>
      </c>
      <c r="Y17" s="8">
        <v>495.7</v>
      </c>
      <c r="Z17" s="8">
        <v>3667.96</v>
      </c>
      <c r="AA17" s="8">
        <v>83245.789999999994</v>
      </c>
      <c r="AB17" s="8">
        <v>442.75</v>
      </c>
      <c r="AC17" s="8">
        <v>1676</v>
      </c>
      <c r="AD17" s="8">
        <v>7270.29</v>
      </c>
      <c r="AE17" s="8">
        <v>6326.79</v>
      </c>
      <c r="AF17" s="8">
        <v>12618.4</v>
      </c>
      <c r="AG17" s="8">
        <v>851.24</v>
      </c>
      <c r="AH17" s="8">
        <v>5776.57</v>
      </c>
      <c r="AI17" s="8">
        <v>0</v>
      </c>
      <c r="AJ17" s="8">
        <v>6094.29</v>
      </c>
      <c r="AK17" s="8">
        <v>20632.11</v>
      </c>
      <c r="AL17" s="8">
        <v>4028.5</v>
      </c>
      <c r="AM17" s="8">
        <v>0</v>
      </c>
      <c r="AN17" s="8">
        <v>2369.96</v>
      </c>
      <c r="AO17" s="8">
        <v>1540</v>
      </c>
      <c r="AP17" s="8">
        <v>0</v>
      </c>
      <c r="AQ17" s="8">
        <v>28860.41</v>
      </c>
      <c r="AR17" s="8">
        <v>4180.9799999999996</v>
      </c>
      <c r="AS17" s="8">
        <v>17643.5</v>
      </c>
      <c r="AT17" s="8">
        <v>12417.1</v>
      </c>
      <c r="AU17" s="8">
        <v>0</v>
      </c>
      <c r="AV17" s="8">
        <v>0</v>
      </c>
      <c r="AW17" s="8">
        <v>0</v>
      </c>
      <c r="AX17" s="8">
        <v>0</v>
      </c>
      <c r="AY17" s="8">
        <v>-1275.8900000000001</v>
      </c>
      <c r="AZ17" s="8">
        <v>603</v>
      </c>
      <c r="BA17" s="12">
        <v>444872.4599999999</v>
      </c>
      <c r="BB17" s="12">
        <v>-8536.34</v>
      </c>
      <c r="BC17" s="12">
        <v>453408.79999999981</v>
      </c>
      <c r="BD17" s="12">
        <v>0</v>
      </c>
      <c r="BE17" s="12"/>
      <c r="BF17" s="12">
        <v>4774.8999999999996</v>
      </c>
      <c r="BG17" s="12">
        <v>16725</v>
      </c>
      <c r="BH17" s="12">
        <v>27117.24</v>
      </c>
      <c r="BI17" s="12"/>
      <c r="BJ17" s="12">
        <v>27117.24</v>
      </c>
      <c r="BK17" s="12">
        <v>0</v>
      </c>
      <c r="BL17" s="12"/>
      <c r="BM17" s="12">
        <v>0</v>
      </c>
      <c r="BN17" s="12">
        <v>2919</v>
      </c>
      <c r="BO17" s="12"/>
      <c r="BP17" s="12">
        <v>2919</v>
      </c>
      <c r="BQ17" s="12">
        <v>-8536.34</v>
      </c>
      <c r="BS17" s="12">
        <v>-672.8900000000001</v>
      </c>
      <c r="BT17" s="1">
        <v>-672.8900000000001</v>
      </c>
      <c r="BU17" s="1">
        <v>0</v>
      </c>
      <c r="BV17" s="12">
        <v>-6433.3200000000006</v>
      </c>
      <c r="BW17" s="12">
        <v>20632.11</v>
      </c>
      <c r="BY17" s="1">
        <v>0</v>
      </c>
      <c r="BZ17" s="1">
        <v>0</v>
      </c>
      <c r="CB17" s="44">
        <v>114</v>
      </c>
      <c r="CC17" s="12">
        <v>54909.70000000007</v>
      </c>
      <c r="CD17" s="12">
        <v>48592.360000000219</v>
      </c>
      <c r="CE17" s="12">
        <v>24300.050000000003</v>
      </c>
      <c r="CF17" s="1">
        <v>15763.71</v>
      </c>
      <c r="CH17" s="50">
        <v>436099</v>
      </c>
      <c r="CI17" s="50">
        <v>0</v>
      </c>
      <c r="CJ17" s="50">
        <v>-12041.279999999999</v>
      </c>
      <c r="CK17" s="50">
        <v>-3954</v>
      </c>
      <c r="CL17" s="50"/>
      <c r="CM17" s="50">
        <v>0</v>
      </c>
      <c r="CN17" s="50">
        <v>0</v>
      </c>
      <c r="CO17" s="50">
        <v>-16564</v>
      </c>
      <c r="CP17" s="50">
        <v>-15496</v>
      </c>
      <c r="CQ17" s="50">
        <v>-349.95</v>
      </c>
      <c r="CR17" s="50">
        <v>-349.95</v>
      </c>
      <c r="CT17" s="56">
        <v>44124.639999999999</v>
      </c>
      <c r="CU17" s="104">
        <v>438553.4634126093</v>
      </c>
      <c r="CV17" s="104">
        <v>0</v>
      </c>
      <c r="CW17" s="102">
        <v>0</v>
      </c>
      <c r="CX17" s="102">
        <v>0</v>
      </c>
      <c r="CY17" s="12">
        <v>0</v>
      </c>
      <c r="CZ17" s="63">
        <v>-349.95</v>
      </c>
      <c r="DA17" s="60">
        <v>482328.1534126093</v>
      </c>
      <c r="DB17" s="56">
        <v>0</v>
      </c>
      <c r="DC17" s="63"/>
      <c r="DD17" s="60">
        <v>0</v>
      </c>
      <c r="DE17" s="56">
        <v>19966.669999999998</v>
      </c>
      <c r="DF17" s="102">
        <v>0</v>
      </c>
      <c r="DG17" s="12">
        <v>0</v>
      </c>
      <c r="DH17" s="60">
        <v>19966.669999999998</v>
      </c>
      <c r="DI17" s="67">
        <v>0</v>
      </c>
      <c r="DJ17" s="71">
        <v>20535</v>
      </c>
      <c r="DK17" s="56">
        <v>32060</v>
      </c>
      <c r="DL17" s="12">
        <v>349.95</v>
      </c>
      <c r="DM17" s="12">
        <v>-16564</v>
      </c>
      <c r="DN17" s="63">
        <v>-15496</v>
      </c>
      <c r="DO17" s="67">
        <v>349.95000000000073</v>
      </c>
      <c r="DP17" s="71">
        <v>12000</v>
      </c>
      <c r="DQ17" s="67">
        <v>0</v>
      </c>
      <c r="DR17" s="67">
        <v>21579.58</v>
      </c>
      <c r="DS17" s="71">
        <v>4945.58</v>
      </c>
      <c r="DT17" s="67">
        <v>0</v>
      </c>
      <c r="DU17" s="71">
        <v>0</v>
      </c>
      <c r="DV17" s="67">
        <v>6433.32</v>
      </c>
      <c r="DW17" s="71">
        <v>295</v>
      </c>
      <c r="DX17" s="83">
        <v>0</v>
      </c>
      <c r="DY17" s="83">
        <v>0</v>
      </c>
      <c r="DZ17" s="83">
        <v>0</v>
      </c>
      <c r="EA17" s="83">
        <v>0</v>
      </c>
      <c r="EB17" s="83">
        <v>0</v>
      </c>
      <c r="EC17" s="83">
        <v>0</v>
      </c>
      <c r="ED17" s="83">
        <v>0</v>
      </c>
      <c r="EE17" s="67">
        <v>32060</v>
      </c>
      <c r="EG17" s="93">
        <v>354930.95</v>
      </c>
      <c r="EH17" s="93">
        <v>0</v>
      </c>
      <c r="EI17" s="93">
        <v>0</v>
      </c>
      <c r="EJ17" s="93">
        <v>0</v>
      </c>
      <c r="EK17" s="93">
        <v>31742.959999999999</v>
      </c>
      <c r="EL17" s="93">
        <v>0</v>
      </c>
      <c r="EM17" s="93">
        <v>495.7</v>
      </c>
      <c r="EN17" s="93">
        <v>3667.96</v>
      </c>
      <c r="EO17" s="93">
        <v>83245.789999999994</v>
      </c>
      <c r="EP17" s="93">
        <v>442.75</v>
      </c>
      <c r="EQ17" s="93">
        <v>1676</v>
      </c>
      <c r="ER17" s="93">
        <v>7270.29</v>
      </c>
      <c r="ES17" s="93">
        <v>6326.79</v>
      </c>
      <c r="ET17" s="93">
        <v>12618.4</v>
      </c>
      <c r="EU17" s="93">
        <v>851.24</v>
      </c>
      <c r="EV17" s="93">
        <v>5776.57</v>
      </c>
      <c r="EW17" s="93">
        <v>0</v>
      </c>
      <c r="EX17" s="93">
        <v>6094.29</v>
      </c>
      <c r="EY17" s="92">
        <v>20632.11</v>
      </c>
      <c r="EZ17" s="93">
        <v>4028.5</v>
      </c>
      <c r="FA17" s="93">
        <v>0</v>
      </c>
      <c r="FB17" s="93">
        <v>2369.96</v>
      </c>
      <c r="FC17" s="93">
        <v>1540</v>
      </c>
      <c r="FD17" s="93">
        <v>0</v>
      </c>
      <c r="FE17" s="93">
        <v>28860.41</v>
      </c>
      <c r="FF17" s="93">
        <v>4180.9799999999996</v>
      </c>
      <c r="FG17" s="93">
        <v>17643.5</v>
      </c>
      <c r="FH17" s="93">
        <v>12417.1</v>
      </c>
      <c r="FI17" s="93">
        <v>0</v>
      </c>
      <c r="FJ17" s="93">
        <v>0</v>
      </c>
      <c r="FK17" s="93">
        <v>0</v>
      </c>
      <c r="FL17" s="93">
        <v>0</v>
      </c>
      <c r="FM17" s="186">
        <v>114</v>
      </c>
      <c r="FN17" s="1" t="s">
        <v>326</v>
      </c>
      <c r="FO17" s="118">
        <v>9353113</v>
      </c>
      <c r="FP17" s="118" t="s">
        <v>327</v>
      </c>
      <c r="FQ17" s="118" t="s">
        <v>328</v>
      </c>
      <c r="FR17" s="118" t="s">
        <v>329</v>
      </c>
      <c r="FS17" s="118" t="s">
        <v>330</v>
      </c>
      <c r="FT17" s="118" t="s">
        <v>233</v>
      </c>
      <c r="FU17" s="118"/>
      <c r="FV17" s="118"/>
      <c r="FW17" s="118"/>
      <c r="FX17" s="118"/>
      <c r="FY17" s="118"/>
      <c r="FZ17" s="118"/>
      <c r="GA17" s="118"/>
      <c r="GB17" s="118"/>
      <c r="GC17" s="118"/>
      <c r="GD17" s="118"/>
      <c r="GE17" s="118" t="s">
        <v>234</v>
      </c>
      <c r="GF17" s="118" t="s">
        <v>235</v>
      </c>
      <c r="GG17" s="118" t="s">
        <v>234</v>
      </c>
      <c r="GH17" s="120" t="s">
        <v>237</v>
      </c>
      <c r="GI17" s="118" t="s">
        <v>236</v>
      </c>
      <c r="GJ17" s="118" t="s">
        <v>236</v>
      </c>
      <c r="GK17" s="50">
        <v>54909.70000000007</v>
      </c>
      <c r="GL17" s="118">
        <v>0</v>
      </c>
      <c r="GM17" s="50">
        <v>24300.050000000003</v>
      </c>
      <c r="GN17" s="50">
        <v>482329.81341260928</v>
      </c>
      <c r="GO17" s="50">
        <v>0</v>
      </c>
      <c r="GP17" s="50">
        <v>19966.669999999998</v>
      </c>
      <c r="GQ17" s="50">
        <v>0</v>
      </c>
      <c r="GR17" s="50">
        <v>20535</v>
      </c>
      <c r="GS17" s="50">
        <v>349.95000000000073</v>
      </c>
      <c r="GT17" s="50">
        <v>12000</v>
      </c>
      <c r="GU17" s="50">
        <v>0</v>
      </c>
      <c r="GV17" s="50">
        <v>21579.58</v>
      </c>
      <c r="GW17" s="50">
        <v>4945.58</v>
      </c>
      <c r="GX17" s="50">
        <v>0</v>
      </c>
      <c r="GY17" s="50">
        <v>0</v>
      </c>
      <c r="GZ17" s="50">
        <v>6433.32</v>
      </c>
      <c r="HA17" s="50">
        <v>295</v>
      </c>
      <c r="HB17" s="118">
        <v>0</v>
      </c>
      <c r="HC17" s="118">
        <v>0</v>
      </c>
      <c r="HD17" s="118">
        <v>0</v>
      </c>
      <c r="HE17" s="118">
        <v>0</v>
      </c>
      <c r="HF17" s="118">
        <v>0</v>
      </c>
      <c r="HG17" s="118">
        <v>0</v>
      </c>
      <c r="HH17" s="50">
        <v>32060</v>
      </c>
      <c r="HI17" s="50">
        <v>354930.95</v>
      </c>
      <c r="HJ17" s="50">
        <v>0</v>
      </c>
      <c r="HK17" s="50">
        <v>80195.509999999951</v>
      </c>
      <c r="HL17" s="50">
        <v>0</v>
      </c>
      <c r="HM17" s="50">
        <v>31742.959999999999</v>
      </c>
      <c r="HN17" s="50">
        <v>0</v>
      </c>
      <c r="HO17" s="50">
        <v>495.7</v>
      </c>
      <c r="HP17" s="50">
        <v>3667.96</v>
      </c>
      <c r="HQ17" s="50">
        <v>3050.2800000000425</v>
      </c>
      <c r="HR17" s="50">
        <v>442.75</v>
      </c>
      <c r="HS17" s="50">
        <v>1676</v>
      </c>
      <c r="HT17" s="50">
        <v>7270.29</v>
      </c>
      <c r="HU17" s="50">
        <v>6326.79</v>
      </c>
      <c r="HV17" s="50">
        <v>12618.4</v>
      </c>
      <c r="HW17" s="50">
        <v>851.24</v>
      </c>
      <c r="HX17" s="50">
        <v>5776.57</v>
      </c>
      <c r="HY17" s="50">
        <v>0</v>
      </c>
      <c r="HZ17" s="50">
        <v>6094.29</v>
      </c>
      <c r="IA17" s="50">
        <v>20632.11</v>
      </c>
      <c r="IB17" s="50">
        <v>4028.5</v>
      </c>
      <c r="IC17" s="50">
        <v>0</v>
      </c>
      <c r="ID17" s="50">
        <v>2369.96</v>
      </c>
      <c r="IE17" s="50">
        <v>1540</v>
      </c>
      <c r="IF17" s="50">
        <v>0</v>
      </c>
      <c r="IG17" s="50">
        <v>28860.41</v>
      </c>
      <c r="IH17" s="50">
        <v>4180.9799999999996</v>
      </c>
      <c r="II17" s="50">
        <v>17643.5</v>
      </c>
      <c r="IJ17" s="50">
        <v>12417.1</v>
      </c>
      <c r="IK17" s="50">
        <v>0</v>
      </c>
      <c r="IL17" s="50">
        <v>0</v>
      </c>
      <c r="IM17" s="50">
        <v>0</v>
      </c>
      <c r="IN17" s="50">
        <v>0</v>
      </c>
      <c r="IO17" s="50">
        <v>0</v>
      </c>
      <c r="IP17" s="50">
        <v>4774.8999999999996</v>
      </c>
      <c r="IQ17" s="50">
        <v>16725</v>
      </c>
      <c r="IR17" s="118">
        <v>0</v>
      </c>
      <c r="IS17" s="118">
        <v>1</v>
      </c>
      <c r="IT17" s="118">
        <v>0</v>
      </c>
      <c r="IU17" s="50">
        <v>27117.24</v>
      </c>
      <c r="IV17" s="50">
        <v>0</v>
      </c>
      <c r="IW17" s="50">
        <v>2919</v>
      </c>
      <c r="IX17" s="50">
        <v>48592.360000000219</v>
      </c>
      <c r="IY17" s="50"/>
      <c r="IZ17" s="50">
        <v>15763.71</v>
      </c>
      <c r="JA17" s="118">
        <v>0</v>
      </c>
      <c r="JB17" s="118">
        <v>0</v>
      </c>
      <c r="JC17" s="118">
        <v>0</v>
      </c>
      <c r="JD17" s="118"/>
      <c r="JF17" s="12">
        <v>54909.70000000007</v>
      </c>
      <c r="JG17" s="12">
        <v>600494.91341260914</v>
      </c>
      <c r="JH17" s="12">
        <v>606812.25</v>
      </c>
      <c r="JI17" s="100">
        <v>48592.363412609207</v>
      </c>
      <c r="JJ17" s="102">
        <v>48592.360000000219</v>
      </c>
      <c r="JK17" s="104">
        <v>-3.4126089885830879E-3</v>
      </c>
      <c r="JM17" s="12">
        <v>24300.050000000003</v>
      </c>
      <c r="JN17" s="12">
        <v>21499.9</v>
      </c>
      <c r="JO17" s="12">
        <v>30036.240000000002</v>
      </c>
      <c r="JP17" s="100">
        <v>15763.710000000003</v>
      </c>
      <c r="JQ17" s="100">
        <v>15763.71</v>
      </c>
      <c r="JR17" s="100">
        <v>0</v>
      </c>
      <c r="JS17" s="12">
        <v>453408.79999999981</v>
      </c>
      <c r="JZ17" s="105" t="s">
        <v>326</v>
      </c>
      <c r="KA17" s="105">
        <v>114</v>
      </c>
      <c r="KB17" s="105">
        <v>0</v>
      </c>
      <c r="KC17" s="105" t="s">
        <v>331</v>
      </c>
      <c r="KD17" s="105"/>
      <c r="KE17" s="105" t="s">
        <v>332</v>
      </c>
      <c r="KF17" s="105"/>
      <c r="KG17" s="105"/>
      <c r="KH17" s="105">
        <v>438553.4634126093</v>
      </c>
      <c r="KI17" s="105">
        <v>438553.4634126093</v>
      </c>
      <c r="KJ17" s="105"/>
      <c r="KK17" s="105">
        <v>0</v>
      </c>
      <c r="KL17" s="105">
        <v>438555</v>
      </c>
      <c r="KN17" s="106">
        <v>0</v>
      </c>
      <c r="KQ17" s="1" t="s">
        <v>326</v>
      </c>
      <c r="KR17" s="12">
        <v>80195.509999999951</v>
      </c>
      <c r="KS17" s="12">
        <v>0</v>
      </c>
      <c r="KT17" s="12">
        <v>0</v>
      </c>
      <c r="KU17" s="12">
        <v>0</v>
      </c>
      <c r="KW17" s="1">
        <v>0</v>
      </c>
      <c r="KX17" s="1">
        <v>0</v>
      </c>
      <c r="KY17" s="1">
        <v>0</v>
      </c>
    </row>
    <row r="18" spans="1:313" x14ac:dyDescent="0.35">
      <c r="A18" s="2" t="s">
        <v>333</v>
      </c>
      <c r="B18" s="3">
        <v>-81324.320000000007</v>
      </c>
      <c r="C18" s="3">
        <v>0</v>
      </c>
      <c r="D18" s="3">
        <v>-1552547</v>
      </c>
      <c r="E18" s="3">
        <v>0</v>
      </c>
      <c r="F18" s="3">
        <v>-34196.69</v>
      </c>
      <c r="G18" s="3">
        <v>-5425.93</v>
      </c>
      <c r="H18" s="3">
        <v>-2500</v>
      </c>
      <c r="I18" s="3">
        <v>-187890.85</v>
      </c>
      <c r="J18" s="3">
        <v>-435.29</v>
      </c>
      <c r="K18" s="3">
        <v>0</v>
      </c>
      <c r="L18" s="3">
        <v>-3889.2</v>
      </c>
      <c r="M18" s="3">
        <v>0</v>
      </c>
      <c r="N18" s="3">
        <v>0</v>
      </c>
      <c r="O18" s="3">
        <v>0</v>
      </c>
      <c r="P18" s="3">
        <v>0</v>
      </c>
      <c r="Q18" s="3">
        <v>0</v>
      </c>
      <c r="R18" s="3">
        <v>0</v>
      </c>
      <c r="S18" s="3">
        <v>935681.93</v>
      </c>
      <c r="T18" s="3">
        <v>0</v>
      </c>
      <c r="U18" s="3">
        <v>0</v>
      </c>
      <c r="V18" s="3">
        <v>0</v>
      </c>
      <c r="W18" s="3">
        <v>320785.49</v>
      </c>
      <c r="X18" s="3">
        <v>0</v>
      </c>
      <c r="Y18" s="3">
        <v>14860.81</v>
      </c>
      <c r="Z18" s="3">
        <v>139177.92000000001</v>
      </c>
      <c r="AA18" s="3">
        <v>660820.53</v>
      </c>
      <c r="AB18" s="3">
        <v>9489.6299999999992</v>
      </c>
      <c r="AC18" s="3">
        <v>168880.4</v>
      </c>
      <c r="AD18" s="3">
        <v>42612.11</v>
      </c>
      <c r="AE18" s="3">
        <v>3313.58</v>
      </c>
      <c r="AF18" s="3">
        <v>37278.199999999997</v>
      </c>
      <c r="AG18" s="3">
        <v>3963.2</v>
      </c>
      <c r="AH18" s="3">
        <v>65365.85</v>
      </c>
      <c r="AI18" s="3">
        <v>0</v>
      </c>
      <c r="AJ18" s="3">
        <v>18022.97</v>
      </c>
      <c r="AK18" s="3">
        <v>51079.360000000001</v>
      </c>
      <c r="AL18" s="3">
        <v>33477.69</v>
      </c>
      <c r="AM18" s="3">
        <v>298.45</v>
      </c>
      <c r="AN18" s="3">
        <v>20790.330000000002</v>
      </c>
      <c r="AO18" s="3">
        <v>4389.87</v>
      </c>
      <c r="AP18" s="3">
        <v>0</v>
      </c>
      <c r="AQ18" s="3">
        <v>13683.83</v>
      </c>
      <c r="AR18" s="3">
        <v>16136.14</v>
      </c>
      <c r="AS18" s="3">
        <v>67190.23</v>
      </c>
      <c r="AT18" s="3">
        <v>27425.75</v>
      </c>
      <c r="AU18" s="3">
        <v>0</v>
      </c>
      <c r="AV18" s="3">
        <v>1220.3399999999999</v>
      </c>
      <c r="AW18" s="3">
        <v>0</v>
      </c>
      <c r="AX18" s="3">
        <v>0</v>
      </c>
      <c r="AY18" s="3">
        <v>0</v>
      </c>
      <c r="AZ18" s="3">
        <v>6780</v>
      </c>
      <c r="BA18" s="12">
        <v>794515.33</v>
      </c>
      <c r="BB18" s="12">
        <v>-71064.59</v>
      </c>
      <c r="BC18" s="12">
        <v>865579.91999999993</v>
      </c>
      <c r="BD18" s="12">
        <v>0</v>
      </c>
      <c r="BE18" s="12"/>
      <c r="BF18" s="12">
        <v>6505.94</v>
      </c>
      <c r="BG18" s="12">
        <v>0</v>
      </c>
      <c r="BH18" s="12">
        <v>20174.309999999998</v>
      </c>
      <c r="BI18" s="12"/>
      <c r="BJ18" s="12">
        <v>20174.309999999998</v>
      </c>
      <c r="BK18" s="12">
        <v>41996.219999999994</v>
      </c>
      <c r="BL18" s="12"/>
      <c r="BM18" s="12">
        <v>41996.219999999994</v>
      </c>
      <c r="BN18" s="12">
        <v>15400</v>
      </c>
      <c r="BO18" s="12"/>
      <c r="BP18" s="12">
        <v>15400</v>
      </c>
      <c r="BQ18" s="12">
        <v>-71064.59</v>
      </c>
      <c r="BS18" s="12">
        <v>6780</v>
      </c>
      <c r="BT18" s="1">
        <v>0</v>
      </c>
      <c r="BU18" s="1">
        <v>6780</v>
      </c>
      <c r="BV18" s="12">
        <v>0</v>
      </c>
      <c r="BW18" s="12">
        <v>57859.360000000001</v>
      </c>
      <c r="BY18" s="1">
        <v>0</v>
      </c>
      <c r="BZ18" s="1">
        <v>0</v>
      </c>
      <c r="CB18" s="44">
        <v>187</v>
      </c>
      <c r="CC18" s="12">
        <v>679122.41999999958</v>
      </c>
      <c r="CD18" s="12">
        <v>784610.09</v>
      </c>
      <c r="CE18" s="12">
        <v>84493.459999999992</v>
      </c>
      <c r="CF18" s="1">
        <v>13428.869999999995</v>
      </c>
      <c r="CH18" s="50">
        <v>900003</v>
      </c>
      <c r="CI18" s="50">
        <v>0</v>
      </c>
      <c r="CJ18" s="50">
        <v>0</v>
      </c>
      <c r="CK18" s="50">
        <v>-59395.51</v>
      </c>
      <c r="CL18" s="50">
        <v>-23400</v>
      </c>
      <c r="CM18" s="50">
        <v>0</v>
      </c>
      <c r="CN18" s="50">
        <v>0</v>
      </c>
      <c r="CO18" s="50">
        <v>-4333</v>
      </c>
      <c r="CP18" s="50">
        <v>-236</v>
      </c>
      <c r="CQ18" s="50">
        <v>0</v>
      </c>
      <c r="CR18" s="50">
        <v>0</v>
      </c>
      <c r="CT18" s="56">
        <v>81324.320000000007</v>
      </c>
      <c r="CU18" s="104">
        <v>0</v>
      </c>
      <c r="CV18" s="104">
        <v>900000.00000000012</v>
      </c>
      <c r="CW18" s="12">
        <v>0</v>
      </c>
      <c r="CX18" s="12">
        <v>0</v>
      </c>
      <c r="CY18" s="12">
        <v>-23400</v>
      </c>
      <c r="CZ18" s="63">
        <v>0</v>
      </c>
      <c r="DA18" s="60">
        <v>957924.32000000007</v>
      </c>
      <c r="DB18" s="56">
        <v>0</v>
      </c>
      <c r="DC18" s="63"/>
      <c r="DD18" s="60">
        <v>0</v>
      </c>
      <c r="DE18" s="56">
        <v>1552547</v>
      </c>
      <c r="DF18" s="12">
        <v>0</v>
      </c>
      <c r="DG18" s="12">
        <v>23400</v>
      </c>
      <c r="DH18" s="60">
        <v>1575947</v>
      </c>
      <c r="DI18" s="67">
        <v>0</v>
      </c>
      <c r="DJ18" s="71">
        <v>34196.69</v>
      </c>
      <c r="DK18" s="56">
        <v>5425.93</v>
      </c>
      <c r="DL18" s="12">
        <v>0</v>
      </c>
      <c r="DM18" s="12">
        <v>-4333</v>
      </c>
      <c r="DN18" s="63">
        <v>-236</v>
      </c>
      <c r="DO18" s="67">
        <v>856.93000000000029</v>
      </c>
      <c r="DP18" s="71">
        <v>2500</v>
      </c>
      <c r="DQ18" s="67">
        <v>0</v>
      </c>
      <c r="DR18" s="67">
        <v>187890.85</v>
      </c>
      <c r="DS18" s="71">
        <v>435.29</v>
      </c>
      <c r="DT18" s="67">
        <v>0</v>
      </c>
      <c r="DU18" s="71">
        <v>3889.2</v>
      </c>
      <c r="DV18" s="67">
        <v>0</v>
      </c>
      <c r="DW18" s="71">
        <v>0</v>
      </c>
      <c r="DX18" s="83">
        <v>0</v>
      </c>
      <c r="DY18" s="83">
        <v>0</v>
      </c>
      <c r="DZ18" s="83">
        <v>0</v>
      </c>
      <c r="EA18" s="83">
        <v>0</v>
      </c>
      <c r="EB18" s="83">
        <v>0</v>
      </c>
      <c r="EC18" s="83">
        <v>0</v>
      </c>
      <c r="ED18" s="83">
        <v>0</v>
      </c>
      <c r="EE18" s="67">
        <v>4569</v>
      </c>
      <c r="EG18" s="92">
        <v>935681.93</v>
      </c>
      <c r="EH18" s="92">
        <v>0</v>
      </c>
      <c r="EI18" s="92">
        <v>0</v>
      </c>
      <c r="EJ18" s="92">
        <v>0</v>
      </c>
      <c r="EK18" s="92">
        <v>320785.49</v>
      </c>
      <c r="EL18" s="92">
        <v>0</v>
      </c>
      <c r="EM18" s="92">
        <v>14860.81</v>
      </c>
      <c r="EN18" s="92">
        <v>139177.92000000001</v>
      </c>
      <c r="EO18" s="92">
        <v>660820.53</v>
      </c>
      <c r="EP18" s="92">
        <v>9489.6299999999992</v>
      </c>
      <c r="EQ18" s="92">
        <v>168880.4</v>
      </c>
      <c r="ER18" s="92">
        <v>42612.11</v>
      </c>
      <c r="ES18" s="92">
        <v>3313.58</v>
      </c>
      <c r="ET18" s="92">
        <v>37278.199999999997</v>
      </c>
      <c r="EU18" s="92">
        <v>3963.2</v>
      </c>
      <c r="EV18" s="92">
        <v>65365.85</v>
      </c>
      <c r="EW18" s="92">
        <v>0</v>
      </c>
      <c r="EX18" s="92">
        <v>18022.97</v>
      </c>
      <c r="EY18" s="92">
        <v>57859.360000000001</v>
      </c>
      <c r="EZ18" s="92">
        <v>33477.69</v>
      </c>
      <c r="FA18" s="92">
        <v>298.45</v>
      </c>
      <c r="FB18" s="92">
        <v>20790.330000000002</v>
      </c>
      <c r="FC18" s="92">
        <v>4389.87</v>
      </c>
      <c r="FD18" s="92">
        <v>0</v>
      </c>
      <c r="FE18" s="92">
        <v>13683.83</v>
      </c>
      <c r="FF18" s="92">
        <v>16136.14</v>
      </c>
      <c r="FG18" s="92">
        <v>67190.23</v>
      </c>
      <c r="FH18" s="92">
        <v>27425.75</v>
      </c>
      <c r="FI18" s="92">
        <v>0</v>
      </c>
      <c r="FJ18" s="92">
        <v>1220.3399999999999</v>
      </c>
      <c r="FK18" s="92">
        <v>0</v>
      </c>
      <c r="FL18" s="92">
        <v>0</v>
      </c>
      <c r="FM18" s="186">
        <v>187</v>
      </c>
      <c r="FN18" s="1" t="s">
        <v>333</v>
      </c>
      <c r="FO18" s="118">
        <v>9351113</v>
      </c>
      <c r="FP18" s="118" t="s">
        <v>334</v>
      </c>
      <c r="FQ18" s="118" t="s">
        <v>335</v>
      </c>
      <c r="FR18" s="118" t="s">
        <v>336</v>
      </c>
      <c r="FS18" s="118" t="s">
        <v>337</v>
      </c>
      <c r="FT18" s="118" t="s">
        <v>233</v>
      </c>
      <c r="FU18" s="118"/>
      <c r="FV18" s="118"/>
      <c r="FW18" s="118"/>
      <c r="FX18" s="118"/>
      <c r="FY18" s="118"/>
      <c r="FZ18" s="118"/>
      <c r="GA18" s="118"/>
      <c r="GB18" s="118"/>
      <c r="GC18" s="118"/>
      <c r="GD18" s="118"/>
      <c r="GE18" s="118" t="s">
        <v>234</v>
      </c>
      <c r="GF18" s="118" t="s">
        <v>235</v>
      </c>
      <c r="GG18" s="118" t="s">
        <v>234</v>
      </c>
      <c r="GH18" s="120" t="s">
        <v>237</v>
      </c>
      <c r="GI18" s="118" t="s">
        <v>236</v>
      </c>
      <c r="GJ18" s="118" t="s">
        <v>236</v>
      </c>
      <c r="GK18" s="50">
        <v>679122.41999999958</v>
      </c>
      <c r="GL18" s="118">
        <v>0</v>
      </c>
      <c r="GM18" s="50">
        <v>84493.459999999992</v>
      </c>
      <c r="GN18" s="50">
        <v>957927.32000000007</v>
      </c>
      <c r="GO18" s="50">
        <v>0</v>
      </c>
      <c r="GP18" s="50">
        <v>1575947</v>
      </c>
      <c r="GQ18" s="50">
        <v>0</v>
      </c>
      <c r="GR18" s="50">
        <v>34196.69</v>
      </c>
      <c r="GS18" s="50">
        <v>856.93000000000029</v>
      </c>
      <c r="GT18" s="50">
        <v>2500</v>
      </c>
      <c r="GU18" s="50">
        <v>0</v>
      </c>
      <c r="GV18" s="50">
        <v>187890.85</v>
      </c>
      <c r="GW18" s="50">
        <v>435.29</v>
      </c>
      <c r="GX18" s="50">
        <v>0</v>
      </c>
      <c r="GY18" s="50">
        <v>3889.2</v>
      </c>
      <c r="GZ18" s="50">
        <v>0</v>
      </c>
      <c r="HA18" s="50">
        <v>0</v>
      </c>
      <c r="HB18" s="118">
        <v>0</v>
      </c>
      <c r="HC18" s="118">
        <v>0</v>
      </c>
      <c r="HD18" s="118">
        <v>0</v>
      </c>
      <c r="HE18" s="118">
        <v>0</v>
      </c>
      <c r="HF18" s="118">
        <v>0</v>
      </c>
      <c r="HG18" s="118">
        <v>0</v>
      </c>
      <c r="HH18" s="50">
        <v>4569</v>
      </c>
      <c r="HI18" s="50">
        <v>935681.93</v>
      </c>
      <c r="HJ18" s="50">
        <v>0</v>
      </c>
      <c r="HK18" s="50">
        <v>812889.51999999792</v>
      </c>
      <c r="HL18" s="50">
        <v>0</v>
      </c>
      <c r="HM18" s="50">
        <v>320785.49</v>
      </c>
      <c r="HN18" s="50">
        <v>0</v>
      </c>
      <c r="HO18" s="50">
        <v>14860.81</v>
      </c>
      <c r="HP18" s="50">
        <v>139177.92000000001</v>
      </c>
      <c r="HQ18" s="50">
        <v>16811.410000002361</v>
      </c>
      <c r="HR18" s="50">
        <v>9489.6299999999992</v>
      </c>
      <c r="HS18" s="50">
        <v>-2.3283064365386963E-10</v>
      </c>
      <c r="HT18" s="50">
        <v>42612.11</v>
      </c>
      <c r="HU18" s="50">
        <v>3313.58</v>
      </c>
      <c r="HV18" s="50">
        <v>37278.199999999997</v>
      </c>
      <c r="HW18" s="50">
        <v>3963.2</v>
      </c>
      <c r="HX18" s="50">
        <v>65365.85</v>
      </c>
      <c r="HY18" s="50">
        <v>0</v>
      </c>
      <c r="HZ18" s="50">
        <v>18022.97</v>
      </c>
      <c r="IA18" s="50">
        <v>57859.360000000001</v>
      </c>
      <c r="IB18" s="50">
        <v>33477.69</v>
      </c>
      <c r="IC18" s="50">
        <v>298.45</v>
      </c>
      <c r="ID18" s="50">
        <v>20790.330000000002</v>
      </c>
      <c r="IE18" s="50">
        <v>4389.87</v>
      </c>
      <c r="IF18" s="50">
        <v>0</v>
      </c>
      <c r="IG18" s="50">
        <v>13683.83</v>
      </c>
      <c r="IH18" s="50">
        <v>16136.14</v>
      </c>
      <c r="II18" s="50">
        <v>67190.23</v>
      </c>
      <c r="IJ18" s="50">
        <v>27425.75</v>
      </c>
      <c r="IK18" s="50">
        <v>0</v>
      </c>
      <c r="IL18" s="50">
        <v>0</v>
      </c>
      <c r="IM18" s="50">
        <v>1220.3399999999999</v>
      </c>
      <c r="IN18" s="50">
        <v>0</v>
      </c>
      <c r="IO18" s="50">
        <v>0</v>
      </c>
      <c r="IP18" s="50">
        <v>6505.94</v>
      </c>
      <c r="IQ18" s="50">
        <v>0</v>
      </c>
      <c r="IR18" s="118">
        <v>0</v>
      </c>
      <c r="IS18" s="118">
        <v>1</v>
      </c>
      <c r="IT18" s="118">
        <v>0</v>
      </c>
      <c r="IU18" s="50">
        <v>20174.309999999998</v>
      </c>
      <c r="IV18" s="50">
        <v>41996.219999999994</v>
      </c>
      <c r="IW18" s="50">
        <v>15400</v>
      </c>
      <c r="IX18" s="50">
        <v>784610.09</v>
      </c>
      <c r="IY18" s="50"/>
      <c r="IZ18" s="50">
        <v>13428.869999999995</v>
      </c>
      <c r="JA18" s="118">
        <v>0</v>
      </c>
      <c r="JB18" s="118">
        <v>0</v>
      </c>
      <c r="JC18" s="118">
        <v>0</v>
      </c>
      <c r="JD18" s="118"/>
      <c r="JF18" s="12">
        <v>679122.41999999958</v>
      </c>
      <c r="JG18" s="12">
        <v>2768212.2800000007</v>
      </c>
      <c r="JH18" s="12">
        <v>2662724.6100000008</v>
      </c>
      <c r="JI18" s="100">
        <v>784610.08999999939</v>
      </c>
      <c r="JJ18" s="102">
        <v>784610.09</v>
      </c>
      <c r="JK18" s="104">
        <v>0</v>
      </c>
      <c r="JM18" s="12">
        <v>84493.459999999992</v>
      </c>
      <c r="JN18" s="12">
        <v>6505.94</v>
      </c>
      <c r="JO18" s="12">
        <v>77570.53</v>
      </c>
      <c r="JP18" s="100">
        <v>13428.869999999995</v>
      </c>
      <c r="JQ18" s="100">
        <v>13428.869999999995</v>
      </c>
      <c r="JR18" s="100">
        <v>0</v>
      </c>
      <c r="JS18" s="12">
        <v>865579.91999999993</v>
      </c>
      <c r="JZ18" s="105" t="s">
        <v>333</v>
      </c>
      <c r="KA18" s="105">
        <v>187</v>
      </c>
      <c r="KB18" s="105">
        <v>0</v>
      </c>
      <c r="KC18" s="105" t="s">
        <v>334</v>
      </c>
      <c r="KD18" s="105"/>
      <c r="KE18" s="105" t="s">
        <v>338</v>
      </c>
      <c r="KF18" s="105"/>
      <c r="KG18" s="105"/>
      <c r="KH18" s="105" t="e">
        <v>#REF!</v>
      </c>
      <c r="KI18" s="105" t="e">
        <v>#REF!</v>
      </c>
      <c r="KJ18" s="105">
        <v>900000.00000000012</v>
      </c>
      <c r="KK18" s="105">
        <v>0</v>
      </c>
      <c r="KL18" s="105" t="e">
        <v>#REF!</v>
      </c>
      <c r="KN18" s="106">
        <v>0</v>
      </c>
      <c r="KQ18" s="1" t="s">
        <v>333</v>
      </c>
      <c r="KR18" s="12">
        <v>644009.11999999767</v>
      </c>
      <c r="KS18" s="12">
        <v>0</v>
      </c>
      <c r="KT18" s="12">
        <v>0</v>
      </c>
      <c r="KU18" s="12">
        <v>0</v>
      </c>
      <c r="KW18" s="1">
        <v>168880.40000000023</v>
      </c>
      <c r="KX18" s="1">
        <v>0</v>
      </c>
      <c r="KY18" s="1">
        <v>0</v>
      </c>
    </row>
    <row r="19" spans="1:313" x14ac:dyDescent="0.35">
      <c r="A19" s="2" t="s">
        <v>339</v>
      </c>
      <c r="B19" s="3">
        <v>-56722.93</v>
      </c>
      <c r="C19" s="3">
        <v>0</v>
      </c>
      <c r="D19" s="3">
        <v>-47200</v>
      </c>
      <c r="E19" s="3">
        <v>0</v>
      </c>
      <c r="F19" s="3">
        <v>-29875</v>
      </c>
      <c r="G19" s="3">
        <v>-28949.86</v>
      </c>
      <c r="H19" s="3">
        <v>-3095</v>
      </c>
      <c r="I19" s="3">
        <v>-24471.9</v>
      </c>
      <c r="J19" s="3">
        <v>-4063.88</v>
      </c>
      <c r="K19" s="3">
        <v>-5778</v>
      </c>
      <c r="L19" s="3">
        <v>-3040</v>
      </c>
      <c r="M19" s="3">
        <v>-3109.3</v>
      </c>
      <c r="N19" s="3">
        <v>-302.35000000000002</v>
      </c>
      <c r="O19" s="3">
        <v>0</v>
      </c>
      <c r="P19" s="3">
        <v>0</v>
      </c>
      <c r="Q19" s="3">
        <v>0</v>
      </c>
      <c r="R19" s="3">
        <v>0</v>
      </c>
      <c r="S19" s="3">
        <v>264723.92</v>
      </c>
      <c r="T19" s="3">
        <v>5714.44</v>
      </c>
      <c r="U19" s="3">
        <v>0</v>
      </c>
      <c r="V19" s="3">
        <v>1038.78</v>
      </c>
      <c r="W19" s="3">
        <v>35483.22</v>
      </c>
      <c r="X19" s="3">
        <v>0</v>
      </c>
      <c r="Y19" s="3">
        <v>10939.7</v>
      </c>
      <c r="Z19" s="3">
        <v>3863.49</v>
      </c>
      <c r="AA19" s="3">
        <v>127396.06</v>
      </c>
      <c r="AB19" s="3">
        <v>17472.64</v>
      </c>
      <c r="AC19" s="3">
        <v>6575.77</v>
      </c>
      <c r="AD19" s="3">
        <v>16744.509999999998</v>
      </c>
      <c r="AE19" s="3">
        <v>6379.32</v>
      </c>
      <c r="AF19" s="3">
        <v>11397.56</v>
      </c>
      <c r="AG19" s="3">
        <v>162.9</v>
      </c>
      <c r="AH19" s="3">
        <v>4734.97</v>
      </c>
      <c r="AI19" s="3">
        <v>0</v>
      </c>
      <c r="AJ19" s="3">
        <v>3754.29</v>
      </c>
      <c r="AK19" s="3">
        <v>28636.74</v>
      </c>
      <c r="AL19" s="3">
        <v>9979.9</v>
      </c>
      <c r="AM19" s="3">
        <v>0</v>
      </c>
      <c r="AN19" s="3">
        <v>16495.03</v>
      </c>
      <c r="AO19" s="3">
        <v>1380</v>
      </c>
      <c r="AP19" s="3">
        <v>546.79999999999995</v>
      </c>
      <c r="AQ19" s="3">
        <v>21662.05</v>
      </c>
      <c r="AR19" s="3">
        <v>30696.94</v>
      </c>
      <c r="AS19" s="3">
        <v>10933.94</v>
      </c>
      <c r="AT19" s="3">
        <v>26592.07</v>
      </c>
      <c r="AU19" s="3">
        <v>0</v>
      </c>
      <c r="AV19" s="3">
        <v>1082.47</v>
      </c>
      <c r="AW19" s="3">
        <v>0</v>
      </c>
      <c r="AX19" s="3">
        <v>0</v>
      </c>
      <c r="AY19" s="3">
        <v>0</v>
      </c>
      <c r="AZ19" s="3">
        <v>0</v>
      </c>
      <c r="BA19" s="12">
        <v>457779.29</v>
      </c>
      <c r="BB19" s="12">
        <v>-10323.799999999999</v>
      </c>
      <c r="BC19" s="12">
        <v>468103.09000000008</v>
      </c>
      <c r="BD19" s="12">
        <v>0</v>
      </c>
      <c r="BE19" s="12"/>
      <c r="BF19" s="12">
        <v>4693</v>
      </c>
      <c r="BG19" s="12">
        <v>0</v>
      </c>
      <c r="BH19" s="12">
        <v>12521.8</v>
      </c>
      <c r="BI19" s="12"/>
      <c r="BJ19" s="12">
        <v>12521.8</v>
      </c>
      <c r="BK19" s="12">
        <v>2495</v>
      </c>
      <c r="BL19" s="12"/>
      <c r="BM19" s="12">
        <v>2495</v>
      </c>
      <c r="BN19" s="12">
        <v>0</v>
      </c>
      <c r="BO19" s="12"/>
      <c r="BP19" s="12">
        <v>0</v>
      </c>
      <c r="BQ19" s="12">
        <v>-10323.799999999999</v>
      </c>
      <c r="BS19" s="12">
        <v>0</v>
      </c>
      <c r="BT19" s="1">
        <v>0</v>
      </c>
      <c r="BU19" s="1">
        <v>0</v>
      </c>
      <c r="BV19" s="12">
        <v>-3109.3</v>
      </c>
      <c r="BW19" s="12">
        <v>28636.74</v>
      </c>
      <c r="BY19" s="1">
        <v>0</v>
      </c>
      <c r="BZ19" s="1">
        <v>0</v>
      </c>
      <c r="CB19" s="44">
        <v>202</v>
      </c>
      <c r="CC19" s="12">
        <v>258888.45</v>
      </c>
      <c r="CD19" s="12">
        <v>213365.41999999987</v>
      </c>
      <c r="CE19" s="12">
        <v>32369.600000000002</v>
      </c>
      <c r="CF19" s="1">
        <v>22045.800000000003</v>
      </c>
      <c r="CH19" s="50">
        <v>427036</v>
      </c>
      <c r="CI19" s="50">
        <v>0</v>
      </c>
      <c r="CJ19" s="50">
        <v>-12346.220000000001</v>
      </c>
      <c r="CK19" s="50">
        <v>-3780</v>
      </c>
      <c r="CL19" s="50"/>
      <c r="CM19" s="50">
        <v>0</v>
      </c>
      <c r="CN19" s="50">
        <v>-3600</v>
      </c>
      <c r="CO19" s="50">
        <v>-16434</v>
      </c>
      <c r="CP19" s="50">
        <v>-7202</v>
      </c>
      <c r="CQ19" s="50">
        <v>-2250</v>
      </c>
      <c r="CR19" s="50">
        <v>-1500</v>
      </c>
      <c r="CT19" s="56">
        <v>56722.93</v>
      </c>
      <c r="CU19" s="104">
        <v>412253.45458953496</v>
      </c>
      <c r="CV19" s="104">
        <v>0</v>
      </c>
      <c r="CW19" s="102">
        <v>0</v>
      </c>
      <c r="CX19" s="102">
        <v>0</v>
      </c>
      <c r="CY19" s="12">
        <v>0</v>
      </c>
      <c r="CZ19" s="63">
        <v>-1500</v>
      </c>
      <c r="DA19" s="60">
        <v>467476.38458953495</v>
      </c>
      <c r="DB19" s="56">
        <v>0</v>
      </c>
      <c r="DC19" s="63"/>
      <c r="DD19" s="60">
        <v>0</v>
      </c>
      <c r="DE19" s="56">
        <v>47200</v>
      </c>
      <c r="DF19" s="102">
        <v>0</v>
      </c>
      <c r="DG19" s="12">
        <v>0</v>
      </c>
      <c r="DH19" s="60">
        <v>47200</v>
      </c>
      <c r="DI19" s="67">
        <v>0</v>
      </c>
      <c r="DJ19" s="71">
        <v>29875</v>
      </c>
      <c r="DK19" s="56">
        <v>28949.86</v>
      </c>
      <c r="DL19" s="12">
        <v>1500</v>
      </c>
      <c r="DM19" s="12">
        <v>-16434</v>
      </c>
      <c r="DN19" s="63">
        <v>-7202</v>
      </c>
      <c r="DO19" s="67">
        <v>6813.8600000000006</v>
      </c>
      <c r="DP19" s="71">
        <v>3095</v>
      </c>
      <c r="DQ19" s="67">
        <v>0</v>
      </c>
      <c r="DR19" s="67">
        <v>24471.9</v>
      </c>
      <c r="DS19" s="71">
        <v>4063.88</v>
      </c>
      <c r="DT19" s="67">
        <v>5778</v>
      </c>
      <c r="DU19" s="71">
        <v>3040</v>
      </c>
      <c r="DV19" s="67">
        <v>3109.3</v>
      </c>
      <c r="DW19" s="71">
        <v>302.35000000000002</v>
      </c>
      <c r="DX19" s="83">
        <v>0</v>
      </c>
      <c r="DY19" s="83">
        <v>0</v>
      </c>
      <c r="DZ19" s="83">
        <v>0</v>
      </c>
      <c r="EA19" s="83">
        <v>0</v>
      </c>
      <c r="EB19" s="83">
        <v>0</v>
      </c>
      <c r="EC19" s="83">
        <v>0</v>
      </c>
      <c r="ED19" s="83">
        <v>0</v>
      </c>
      <c r="EE19" s="67">
        <v>23636</v>
      </c>
      <c r="EG19" s="92">
        <v>264723.92</v>
      </c>
      <c r="EH19" s="92">
        <v>5714.44</v>
      </c>
      <c r="EI19" s="92">
        <v>0</v>
      </c>
      <c r="EJ19" s="92">
        <v>1038.78</v>
      </c>
      <c r="EK19" s="92">
        <v>35483.22</v>
      </c>
      <c r="EL19" s="92">
        <v>0</v>
      </c>
      <c r="EM19" s="92">
        <v>10939.7</v>
      </c>
      <c r="EN19" s="92">
        <v>3863.49</v>
      </c>
      <c r="EO19" s="92">
        <v>127396.06</v>
      </c>
      <c r="EP19" s="92">
        <v>17472.64</v>
      </c>
      <c r="EQ19" s="92">
        <v>6575.77</v>
      </c>
      <c r="ER19" s="92">
        <v>16744.509999999998</v>
      </c>
      <c r="ES19" s="92">
        <v>6379.32</v>
      </c>
      <c r="ET19" s="92">
        <v>11397.56</v>
      </c>
      <c r="EU19" s="92">
        <v>162.9</v>
      </c>
      <c r="EV19" s="92">
        <v>4734.97</v>
      </c>
      <c r="EW19" s="92">
        <v>0</v>
      </c>
      <c r="EX19" s="92">
        <v>3754.29</v>
      </c>
      <c r="EY19" s="92">
        <v>28636.74</v>
      </c>
      <c r="EZ19" s="92">
        <v>9979.9</v>
      </c>
      <c r="FA19" s="92">
        <v>0</v>
      </c>
      <c r="FB19" s="92">
        <v>16495.03</v>
      </c>
      <c r="FC19" s="92">
        <v>1380</v>
      </c>
      <c r="FD19" s="92">
        <v>546.79999999999995</v>
      </c>
      <c r="FE19" s="92">
        <v>21662.05</v>
      </c>
      <c r="FF19" s="92">
        <v>30696.94</v>
      </c>
      <c r="FG19" s="92">
        <v>10933.94</v>
      </c>
      <c r="FH19" s="92">
        <v>26592.07</v>
      </c>
      <c r="FI19" s="92">
        <v>0</v>
      </c>
      <c r="FJ19" s="92">
        <v>1082.47</v>
      </c>
      <c r="FK19" s="92">
        <v>0</v>
      </c>
      <c r="FL19" s="92">
        <v>0</v>
      </c>
      <c r="FM19" s="186">
        <v>202</v>
      </c>
      <c r="FN19" s="1" t="s">
        <v>339</v>
      </c>
      <c r="FO19" s="118">
        <v>9353074</v>
      </c>
      <c r="FP19" s="118" t="s">
        <v>340</v>
      </c>
      <c r="FQ19" s="118" t="s">
        <v>341</v>
      </c>
      <c r="FR19" s="118" t="s">
        <v>342</v>
      </c>
      <c r="FS19" s="118" t="s">
        <v>343</v>
      </c>
      <c r="FT19" s="118" t="s">
        <v>233</v>
      </c>
      <c r="FU19" s="118"/>
      <c r="FV19" s="118"/>
      <c r="FW19" s="118"/>
      <c r="FX19" s="118"/>
      <c r="FY19" s="118"/>
      <c r="FZ19" s="118"/>
      <c r="GA19" s="118"/>
      <c r="GB19" s="118"/>
      <c r="GC19" s="118"/>
      <c r="GD19" s="118"/>
      <c r="GE19" s="118" t="s">
        <v>234</v>
      </c>
      <c r="GF19" s="118" t="s">
        <v>235</v>
      </c>
      <c r="GG19" s="118" t="s">
        <v>234</v>
      </c>
      <c r="GH19" s="120" t="s">
        <v>237</v>
      </c>
      <c r="GI19" s="118" t="s">
        <v>236</v>
      </c>
      <c r="GJ19" s="118" t="s">
        <v>236</v>
      </c>
      <c r="GK19" s="50">
        <v>258888.45</v>
      </c>
      <c r="GL19" s="118">
        <v>0</v>
      </c>
      <c r="GM19" s="50">
        <v>32369.600000000002</v>
      </c>
      <c r="GN19" s="50">
        <v>467479.19458953495</v>
      </c>
      <c r="GO19" s="50">
        <v>0</v>
      </c>
      <c r="GP19" s="50">
        <v>47200</v>
      </c>
      <c r="GQ19" s="50">
        <v>0</v>
      </c>
      <c r="GR19" s="50">
        <v>29875</v>
      </c>
      <c r="GS19" s="50">
        <v>6813.8600000000006</v>
      </c>
      <c r="GT19" s="50">
        <v>3095</v>
      </c>
      <c r="GU19" s="50">
        <v>0</v>
      </c>
      <c r="GV19" s="50">
        <v>24471.9</v>
      </c>
      <c r="GW19" s="50">
        <v>4063.88</v>
      </c>
      <c r="GX19" s="50">
        <v>5778</v>
      </c>
      <c r="GY19" s="50">
        <v>3040</v>
      </c>
      <c r="GZ19" s="50">
        <v>3109.3</v>
      </c>
      <c r="HA19" s="50">
        <v>302.35000000000002</v>
      </c>
      <c r="HB19" s="118">
        <v>0</v>
      </c>
      <c r="HC19" s="118">
        <v>0</v>
      </c>
      <c r="HD19" s="118">
        <v>0</v>
      </c>
      <c r="HE19" s="118">
        <v>0</v>
      </c>
      <c r="HF19" s="118">
        <v>0</v>
      </c>
      <c r="HG19" s="118">
        <v>0</v>
      </c>
      <c r="HH19" s="50">
        <v>23636</v>
      </c>
      <c r="HI19" s="50">
        <v>264723.92</v>
      </c>
      <c r="HJ19" s="50">
        <v>5714.44</v>
      </c>
      <c r="HK19" s="50">
        <v>136067.22000000003</v>
      </c>
      <c r="HL19" s="50">
        <v>1038.78</v>
      </c>
      <c r="HM19" s="50">
        <v>35483.22</v>
      </c>
      <c r="HN19" s="50">
        <v>0</v>
      </c>
      <c r="HO19" s="50">
        <v>10939.7</v>
      </c>
      <c r="HP19" s="50">
        <v>3863.49</v>
      </c>
      <c r="HQ19" s="50">
        <v>8404.7299999999668</v>
      </c>
      <c r="HR19" s="50">
        <v>396.75000000000364</v>
      </c>
      <c r="HS19" s="50">
        <v>6575.77</v>
      </c>
      <c r="HT19" s="50">
        <v>16744.509999999998</v>
      </c>
      <c r="HU19" s="50">
        <v>6379.32</v>
      </c>
      <c r="HV19" s="50">
        <v>11397.56</v>
      </c>
      <c r="HW19" s="50">
        <v>162.9</v>
      </c>
      <c r="HX19" s="50">
        <v>4734.97</v>
      </c>
      <c r="HY19" s="50">
        <v>0</v>
      </c>
      <c r="HZ19" s="50">
        <v>3754.29</v>
      </c>
      <c r="IA19" s="50">
        <v>28636.74</v>
      </c>
      <c r="IB19" s="50">
        <v>9979.9</v>
      </c>
      <c r="IC19" s="50">
        <v>0</v>
      </c>
      <c r="ID19" s="50">
        <v>16495.03</v>
      </c>
      <c r="IE19" s="50">
        <v>1380</v>
      </c>
      <c r="IF19" s="50">
        <v>546.79999999999995</v>
      </c>
      <c r="IG19" s="50">
        <v>21662.05</v>
      </c>
      <c r="IH19" s="50">
        <v>30696.94</v>
      </c>
      <c r="II19" s="50">
        <v>10933.94</v>
      </c>
      <c r="IJ19" s="50">
        <v>26592.07</v>
      </c>
      <c r="IK19" s="50">
        <v>0</v>
      </c>
      <c r="IL19" s="50">
        <v>0</v>
      </c>
      <c r="IM19" s="50">
        <v>1082.47</v>
      </c>
      <c r="IN19" s="50">
        <v>0</v>
      </c>
      <c r="IO19" s="50">
        <v>0</v>
      </c>
      <c r="IP19" s="50">
        <v>4693</v>
      </c>
      <c r="IQ19" s="50">
        <v>0</v>
      </c>
      <c r="IR19" s="118">
        <v>0</v>
      </c>
      <c r="IS19" s="118">
        <v>1</v>
      </c>
      <c r="IT19" s="118">
        <v>0</v>
      </c>
      <c r="IU19" s="50">
        <v>12521.8</v>
      </c>
      <c r="IV19" s="50">
        <v>2495</v>
      </c>
      <c r="IW19" s="50">
        <v>0</v>
      </c>
      <c r="IX19" s="50">
        <v>213365.41999999987</v>
      </c>
      <c r="IY19" s="50"/>
      <c r="IZ19" s="50">
        <v>22045.800000000003</v>
      </c>
      <c r="JA19" s="118">
        <v>0</v>
      </c>
      <c r="JB19" s="118">
        <v>0</v>
      </c>
      <c r="JC19" s="118">
        <v>0</v>
      </c>
      <c r="JD19" s="118"/>
      <c r="JF19" s="12">
        <v>258888.45</v>
      </c>
      <c r="JG19" s="12">
        <v>618864.48458953504</v>
      </c>
      <c r="JH19" s="12">
        <v>664387.51</v>
      </c>
      <c r="JI19" s="100">
        <v>213365.42458953499</v>
      </c>
      <c r="JJ19" s="102">
        <v>213365.41999999987</v>
      </c>
      <c r="JK19" s="104">
        <v>-4.5895351213403046E-3</v>
      </c>
      <c r="JM19" s="12">
        <v>32369.600000000002</v>
      </c>
      <c r="JN19" s="12">
        <v>4693</v>
      </c>
      <c r="JO19" s="12">
        <v>15016.8</v>
      </c>
      <c r="JP19" s="100">
        <v>22045.800000000007</v>
      </c>
      <c r="JQ19" s="100">
        <v>22045.800000000003</v>
      </c>
      <c r="JR19" s="100">
        <v>0</v>
      </c>
      <c r="JS19" s="12">
        <v>468103.09000000008</v>
      </c>
      <c r="JZ19" s="105" t="s">
        <v>339</v>
      </c>
      <c r="KA19" s="105">
        <v>202</v>
      </c>
      <c r="KB19" s="105">
        <v>0</v>
      </c>
      <c r="KC19" s="105" t="s">
        <v>344</v>
      </c>
      <c r="KD19" s="105"/>
      <c r="KE19" s="105" t="s">
        <v>345</v>
      </c>
      <c r="KF19" s="105"/>
      <c r="KG19" s="105"/>
      <c r="KH19" s="105">
        <v>412253.45458953484</v>
      </c>
      <c r="KI19" s="105">
        <v>412253.45458953496</v>
      </c>
      <c r="KJ19" s="105"/>
      <c r="KK19" s="105">
        <v>0</v>
      </c>
      <c r="KL19" s="105">
        <v>412256</v>
      </c>
      <c r="KN19" s="106">
        <v>0</v>
      </c>
      <c r="KQ19" s="1" t="s">
        <v>339</v>
      </c>
      <c r="KR19" s="12">
        <v>118991.33000000003</v>
      </c>
      <c r="KS19" s="12">
        <v>0</v>
      </c>
      <c r="KT19" s="12">
        <v>0</v>
      </c>
      <c r="KU19" s="12">
        <v>17075.889999999996</v>
      </c>
      <c r="KW19" s="1">
        <v>0</v>
      </c>
      <c r="KX19" s="1">
        <v>0</v>
      </c>
      <c r="KY19" s="1">
        <v>0</v>
      </c>
    </row>
    <row r="20" spans="1:313" x14ac:dyDescent="0.35">
      <c r="A20" s="2" t="s">
        <v>346</v>
      </c>
      <c r="B20" s="3">
        <v>-17117.5</v>
      </c>
      <c r="C20" s="3">
        <v>0</v>
      </c>
      <c r="D20" s="3">
        <v>-23300.01</v>
      </c>
      <c r="E20" s="3">
        <v>0</v>
      </c>
      <c r="F20" s="3">
        <v>-16885</v>
      </c>
      <c r="G20" s="3">
        <v>-20633</v>
      </c>
      <c r="H20" s="3">
        <v>-820</v>
      </c>
      <c r="I20" s="3">
        <v>-12948.05</v>
      </c>
      <c r="J20" s="3">
        <v>-4442.5</v>
      </c>
      <c r="K20" s="3">
        <v>0</v>
      </c>
      <c r="L20" s="3">
        <v>0</v>
      </c>
      <c r="M20" s="3">
        <v>-1744.76</v>
      </c>
      <c r="N20" s="3">
        <v>-5833.09</v>
      </c>
      <c r="O20" s="3">
        <v>0</v>
      </c>
      <c r="P20" s="3">
        <v>0</v>
      </c>
      <c r="Q20" s="3">
        <v>0</v>
      </c>
      <c r="R20" s="3">
        <v>0</v>
      </c>
      <c r="S20" s="3">
        <v>234210.66</v>
      </c>
      <c r="T20" s="3">
        <v>0</v>
      </c>
      <c r="U20" s="3">
        <v>0</v>
      </c>
      <c r="V20" s="3">
        <v>0</v>
      </c>
      <c r="W20" s="3">
        <v>26163.919999999998</v>
      </c>
      <c r="X20" s="3">
        <v>0</v>
      </c>
      <c r="Y20" s="3">
        <v>12793.19</v>
      </c>
      <c r="Z20" s="3">
        <v>2584.15</v>
      </c>
      <c r="AA20" s="3">
        <v>93475.27</v>
      </c>
      <c r="AB20" s="3">
        <v>2021.98</v>
      </c>
      <c r="AC20" s="3">
        <v>0</v>
      </c>
      <c r="AD20" s="3">
        <v>17899.54</v>
      </c>
      <c r="AE20" s="3">
        <v>4221.2299999999996</v>
      </c>
      <c r="AF20" s="3">
        <v>10301.93</v>
      </c>
      <c r="AG20" s="3">
        <v>55.5</v>
      </c>
      <c r="AH20" s="3">
        <v>8228.91</v>
      </c>
      <c r="AI20" s="3">
        <v>0</v>
      </c>
      <c r="AJ20" s="3">
        <v>5306.55</v>
      </c>
      <c r="AK20" s="3">
        <v>25691.63</v>
      </c>
      <c r="AL20" s="3">
        <v>5270.98</v>
      </c>
      <c r="AM20" s="3">
        <v>0</v>
      </c>
      <c r="AN20" s="3">
        <v>4003.28</v>
      </c>
      <c r="AO20" s="3">
        <v>2711</v>
      </c>
      <c r="AP20" s="3">
        <v>191.23</v>
      </c>
      <c r="AQ20" s="3">
        <v>19342.68</v>
      </c>
      <c r="AR20" s="3">
        <v>14637.48</v>
      </c>
      <c r="AS20" s="3">
        <v>6453.14</v>
      </c>
      <c r="AT20" s="3">
        <v>12154.37</v>
      </c>
      <c r="AU20" s="3">
        <v>0</v>
      </c>
      <c r="AV20" s="3">
        <v>792.52</v>
      </c>
      <c r="AW20" s="3">
        <v>0</v>
      </c>
      <c r="AX20" s="3">
        <v>0</v>
      </c>
      <c r="AY20" s="3">
        <v>-1800.37</v>
      </c>
      <c r="AZ20" s="3">
        <v>2284.8000000000002</v>
      </c>
      <c r="BA20" s="12">
        <v>405271.65999999992</v>
      </c>
      <c r="BB20" s="12">
        <v>-7559.4400000000005</v>
      </c>
      <c r="BC20" s="12">
        <v>412831.09999999969</v>
      </c>
      <c r="BD20" s="12">
        <v>0</v>
      </c>
      <c r="BE20" s="12"/>
      <c r="BF20" s="12">
        <v>4697.5</v>
      </c>
      <c r="BG20" s="12">
        <v>0</v>
      </c>
      <c r="BH20" s="12">
        <v>10584.11</v>
      </c>
      <c r="BI20" s="12"/>
      <c r="BJ20" s="12">
        <v>10584.11</v>
      </c>
      <c r="BK20" s="12">
        <v>0</v>
      </c>
      <c r="BL20" s="12"/>
      <c r="BM20" s="12">
        <v>0</v>
      </c>
      <c r="BN20" s="12">
        <v>1672.83</v>
      </c>
      <c r="BO20" s="12"/>
      <c r="BP20" s="12">
        <v>1672.83</v>
      </c>
      <c r="BQ20" s="12">
        <v>-7559.4400000000005</v>
      </c>
      <c r="BS20" s="12">
        <v>484.43000000000029</v>
      </c>
      <c r="BT20" s="1">
        <v>0</v>
      </c>
      <c r="BU20" s="1">
        <v>484.43000000000029</v>
      </c>
      <c r="BV20" s="12">
        <v>-1744.76</v>
      </c>
      <c r="BW20" s="12">
        <v>26176.06</v>
      </c>
      <c r="BY20" s="1">
        <v>0</v>
      </c>
      <c r="BZ20" s="1">
        <v>0</v>
      </c>
      <c r="CB20" s="44">
        <v>203</v>
      </c>
      <c r="CC20" s="12">
        <v>114661.52999999985</v>
      </c>
      <c r="CD20" s="12">
        <v>94398.29000000027</v>
      </c>
      <c r="CE20" s="12">
        <v>15230.980000000001</v>
      </c>
      <c r="CF20" s="1">
        <v>7671.5400000000009</v>
      </c>
      <c r="CH20" s="50">
        <v>389948</v>
      </c>
      <c r="CI20" s="50">
        <v>0</v>
      </c>
      <c r="CJ20" s="50">
        <v>0</v>
      </c>
      <c r="CK20" s="50">
        <v>-3743</v>
      </c>
      <c r="CL20" s="50"/>
      <c r="CM20" s="50">
        <v>0</v>
      </c>
      <c r="CN20" s="50">
        <v>0</v>
      </c>
      <c r="CO20" s="50">
        <v>-16511</v>
      </c>
      <c r="CP20" s="50">
        <v>-4122</v>
      </c>
      <c r="CQ20" s="50">
        <v>0</v>
      </c>
      <c r="CR20" s="50">
        <v>0</v>
      </c>
      <c r="CT20" s="56">
        <v>17117.5</v>
      </c>
      <c r="CU20" s="104">
        <v>385006.10969999997</v>
      </c>
      <c r="CV20" s="104">
        <v>0</v>
      </c>
      <c r="CW20" s="12">
        <v>0</v>
      </c>
      <c r="CX20" s="12">
        <v>0</v>
      </c>
      <c r="CY20" s="12">
        <v>0</v>
      </c>
      <c r="CZ20" s="63">
        <v>0</v>
      </c>
      <c r="DA20" s="60">
        <v>402123.60969999997</v>
      </c>
      <c r="DB20" s="56">
        <v>0</v>
      </c>
      <c r="DC20" s="63"/>
      <c r="DD20" s="60">
        <v>0</v>
      </c>
      <c r="DE20" s="56">
        <v>23300.01</v>
      </c>
      <c r="DF20" s="12">
        <v>0</v>
      </c>
      <c r="DG20" s="12">
        <v>0</v>
      </c>
      <c r="DH20" s="60">
        <v>23300.01</v>
      </c>
      <c r="DI20" s="67">
        <v>0</v>
      </c>
      <c r="DJ20" s="71">
        <v>16885</v>
      </c>
      <c r="DK20" s="56">
        <v>20633</v>
      </c>
      <c r="DL20" s="12">
        <v>0</v>
      </c>
      <c r="DM20" s="12">
        <v>-16511</v>
      </c>
      <c r="DN20" s="63">
        <v>-4122</v>
      </c>
      <c r="DO20" s="67">
        <v>0</v>
      </c>
      <c r="DP20" s="71">
        <v>820</v>
      </c>
      <c r="DQ20" s="67">
        <v>0</v>
      </c>
      <c r="DR20" s="67">
        <v>12948.05</v>
      </c>
      <c r="DS20" s="71">
        <v>4442.5</v>
      </c>
      <c r="DT20" s="67">
        <v>0</v>
      </c>
      <c r="DU20" s="71">
        <v>0</v>
      </c>
      <c r="DV20" s="67">
        <v>1744.76</v>
      </c>
      <c r="DW20" s="71">
        <v>5833.09</v>
      </c>
      <c r="DX20" s="83">
        <v>0</v>
      </c>
      <c r="DY20" s="83">
        <v>0</v>
      </c>
      <c r="DZ20" s="83">
        <v>0</v>
      </c>
      <c r="EA20" s="83">
        <v>0</v>
      </c>
      <c r="EB20" s="83">
        <v>0</v>
      </c>
      <c r="EC20" s="83">
        <v>0</v>
      </c>
      <c r="ED20" s="83">
        <v>0</v>
      </c>
      <c r="EE20" s="67">
        <v>20633</v>
      </c>
      <c r="EG20" s="92">
        <v>234210.66</v>
      </c>
      <c r="EH20" s="92">
        <v>0</v>
      </c>
      <c r="EI20" s="92">
        <v>0</v>
      </c>
      <c r="EJ20" s="92">
        <v>0</v>
      </c>
      <c r="EK20" s="92">
        <v>26163.919999999998</v>
      </c>
      <c r="EL20" s="92">
        <v>0</v>
      </c>
      <c r="EM20" s="92">
        <v>12793.19</v>
      </c>
      <c r="EN20" s="92">
        <v>2584.15</v>
      </c>
      <c r="EO20" s="92">
        <v>93475.27</v>
      </c>
      <c r="EP20" s="92">
        <v>2021.98</v>
      </c>
      <c r="EQ20" s="92">
        <v>0</v>
      </c>
      <c r="ER20" s="92">
        <v>17899.54</v>
      </c>
      <c r="ES20" s="92">
        <v>4221.2299999999996</v>
      </c>
      <c r="ET20" s="92">
        <v>10301.93</v>
      </c>
      <c r="EU20" s="92">
        <v>55.5</v>
      </c>
      <c r="EV20" s="92">
        <v>8228.91</v>
      </c>
      <c r="EW20" s="92">
        <v>0</v>
      </c>
      <c r="EX20" s="92">
        <v>5306.55</v>
      </c>
      <c r="EY20" s="92">
        <v>26176.06</v>
      </c>
      <c r="EZ20" s="92">
        <v>5270.98</v>
      </c>
      <c r="FA20" s="92">
        <v>0</v>
      </c>
      <c r="FB20" s="92">
        <v>4003.28</v>
      </c>
      <c r="FC20" s="92">
        <v>2711</v>
      </c>
      <c r="FD20" s="92">
        <v>191.23</v>
      </c>
      <c r="FE20" s="92">
        <v>19342.68</v>
      </c>
      <c r="FF20" s="92">
        <v>14637.48</v>
      </c>
      <c r="FG20" s="92">
        <v>6453.14</v>
      </c>
      <c r="FH20" s="92">
        <v>12154.37</v>
      </c>
      <c r="FI20" s="92">
        <v>0</v>
      </c>
      <c r="FJ20" s="92">
        <v>792.52</v>
      </c>
      <c r="FK20" s="92">
        <v>0</v>
      </c>
      <c r="FL20" s="92">
        <v>0</v>
      </c>
      <c r="FM20" s="186">
        <v>203</v>
      </c>
      <c r="FN20" s="1" t="s">
        <v>346</v>
      </c>
      <c r="FO20" s="118">
        <v>9353117</v>
      </c>
      <c r="FP20" s="118" t="s">
        <v>347</v>
      </c>
      <c r="FQ20" s="118" t="s">
        <v>348</v>
      </c>
      <c r="FR20" s="118" t="s">
        <v>349</v>
      </c>
      <c r="FS20" s="118" t="s">
        <v>350</v>
      </c>
      <c r="FT20" s="118" t="s">
        <v>233</v>
      </c>
      <c r="FU20" s="118"/>
      <c r="FV20" s="118"/>
      <c r="FW20" s="118"/>
      <c r="FX20" s="118"/>
      <c r="FY20" s="118"/>
      <c r="FZ20" s="118"/>
      <c r="GA20" s="118"/>
      <c r="GB20" s="118"/>
      <c r="GC20" s="118"/>
      <c r="GD20" s="118"/>
      <c r="GE20" s="118" t="s">
        <v>234</v>
      </c>
      <c r="GF20" s="118" t="s">
        <v>235</v>
      </c>
      <c r="GG20" s="118" t="s">
        <v>234</v>
      </c>
      <c r="GH20" s="120" t="s">
        <v>237</v>
      </c>
      <c r="GI20" s="118" t="s">
        <v>236</v>
      </c>
      <c r="GJ20" s="118" t="s">
        <v>236</v>
      </c>
      <c r="GK20" s="50">
        <v>114661.52999999985</v>
      </c>
      <c r="GL20" s="118">
        <v>0</v>
      </c>
      <c r="GM20" s="50">
        <v>15230.980000000001</v>
      </c>
      <c r="GN20" s="50">
        <v>402125.91969999997</v>
      </c>
      <c r="GO20" s="50">
        <v>0</v>
      </c>
      <c r="GP20" s="50">
        <v>23300.01</v>
      </c>
      <c r="GQ20" s="50">
        <v>0</v>
      </c>
      <c r="GR20" s="50">
        <v>16885</v>
      </c>
      <c r="GS20" s="50">
        <v>0</v>
      </c>
      <c r="GT20" s="50">
        <v>820</v>
      </c>
      <c r="GU20" s="50">
        <v>0</v>
      </c>
      <c r="GV20" s="50">
        <v>12948.05</v>
      </c>
      <c r="GW20" s="50">
        <v>4442.5</v>
      </c>
      <c r="GX20" s="50">
        <v>0</v>
      </c>
      <c r="GY20" s="50">
        <v>0</v>
      </c>
      <c r="GZ20" s="50">
        <v>1744.76</v>
      </c>
      <c r="HA20" s="50">
        <v>5833.09</v>
      </c>
      <c r="HB20" s="118">
        <v>0</v>
      </c>
      <c r="HC20" s="118">
        <v>0</v>
      </c>
      <c r="HD20" s="118">
        <v>0</v>
      </c>
      <c r="HE20" s="118">
        <v>0</v>
      </c>
      <c r="HF20" s="118">
        <v>0</v>
      </c>
      <c r="HG20" s="118">
        <v>0</v>
      </c>
      <c r="HH20" s="50">
        <v>20633</v>
      </c>
      <c r="HI20" s="50">
        <v>234210.66</v>
      </c>
      <c r="HJ20" s="50">
        <v>0</v>
      </c>
      <c r="HK20" s="50">
        <v>92771.549999999959</v>
      </c>
      <c r="HL20" s="50">
        <v>0</v>
      </c>
      <c r="HM20" s="50">
        <v>26163.919999999998</v>
      </c>
      <c r="HN20" s="50">
        <v>0</v>
      </c>
      <c r="HO20" s="50">
        <v>12793.19</v>
      </c>
      <c r="HP20" s="50">
        <v>2584.15</v>
      </c>
      <c r="HQ20" s="50">
        <v>703.72000000004482</v>
      </c>
      <c r="HR20" s="50">
        <v>2021.98</v>
      </c>
      <c r="HS20" s="50">
        <v>0</v>
      </c>
      <c r="HT20" s="50">
        <v>17899.54</v>
      </c>
      <c r="HU20" s="50">
        <v>4221.2299999999996</v>
      </c>
      <c r="HV20" s="50">
        <v>10301.93</v>
      </c>
      <c r="HW20" s="50">
        <v>55.5</v>
      </c>
      <c r="HX20" s="50">
        <v>8228.91</v>
      </c>
      <c r="HY20" s="50">
        <v>0</v>
      </c>
      <c r="HZ20" s="50">
        <v>5306.55</v>
      </c>
      <c r="IA20" s="50">
        <v>26176.06</v>
      </c>
      <c r="IB20" s="50">
        <v>5270.98</v>
      </c>
      <c r="IC20" s="50">
        <v>0</v>
      </c>
      <c r="ID20" s="50">
        <v>4003.28</v>
      </c>
      <c r="IE20" s="50">
        <v>2711</v>
      </c>
      <c r="IF20" s="50">
        <v>191.23</v>
      </c>
      <c r="IG20" s="50">
        <v>19342.68</v>
      </c>
      <c r="IH20" s="50">
        <v>14637.48</v>
      </c>
      <c r="II20" s="50">
        <v>6453.14</v>
      </c>
      <c r="IJ20" s="50">
        <v>12154.37</v>
      </c>
      <c r="IK20" s="50">
        <v>0</v>
      </c>
      <c r="IL20" s="50">
        <v>0</v>
      </c>
      <c r="IM20" s="50">
        <v>792.52</v>
      </c>
      <c r="IN20" s="50">
        <v>0</v>
      </c>
      <c r="IO20" s="50">
        <v>0</v>
      </c>
      <c r="IP20" s="50">
        <v>4697.5</v>
      </c>
      <c r="IQ20" s="50">
        <v>0</v>
      </c>
      <c r="IR20" s="118">
        <v>0</v>
      </c>
      <c r="IS20" s="118">
        <v>1</v>
      </c>
      <c r="IT20" s="118">
        <v>0</v>
      </c>
      <c r="IU20" s="50">
        <v>10584.11</v>
      </c>
      <c r="IV20" s="50">
        <v>0</v>
      </c>
      <c r="IW20" s="50">
        <v>1672.83</v>
      </c>
      <c r="IX20" s="50">
        <v>94398.29000000027</v>
      </c>
      <c r="IY20" s="50"/>
      <c r="IZ20" s="50">
        <v>7671.5400000000009</v>
      </c>
      <c r="JA20" s="118">
        <v>0</v>
      </c>
      <c r="JB20" s="118">
        <v>0</v>
      </c>
      <c r="JC20" s="118">
        <v>0</v>
      </c>
      <c r="JD20" s="118"/>
      <c r="JF20" s="12">
        <v>114661.52999999985</v>
      </c>
      <c r="JG20" s="12">
        <v>488732.3297</v>
      </c>
      <c r="JH20" s="12">
        <v>508995.56999999989</v>
      </c>
      <c r="JI20" s="100">
        <v>94398.289700000023</v>
      </c>
      <c r="JJ20" s="102">
        <v>94398.29000000027</v>
      </c>
      <c r="JK20" s="104">
        <v>3.0000024707987905E-4</v>
      </c>
      <c r="JM20" s="12">
        <v>15230.980000000001</v>
      </c>
      <c r="JN20" s="12">
        <v>4697.5</v>
      </c>
      <c r="JO20" s="12">
        <v>12256.94</v>
      </c>
      <c r="JP20" s="100">
        <v>7671.5400000000027</v>
      </c>
      <c r="JQ20" s="100">
        <v>7671.5400000000009</v>
      </c>
      <c r="JR20" s="100">
        <v>0</v>
      </c>
      <c r="JS20" s="12">
        <v>412831.09999999969</v>
      </c>
      <c r="JZ20" s="105" t="s">
        <v>346</v>
      </c>
      <c r="KA20" s="105">
        <v>203</v>
      </c>
      <c r="KB20" s="105">
        <v>0</v>
      </c>
      <c r="KC20" s="105" t="s">
        <v>351</v>
      </c>
      <c r="KD20" s="105"/>
      <c r="KE20" s="105" t="s">
        <v>352</v>
      </c>
      <c r="KF20" s="105"/>
      <c r="KG20" s="105"/>
      <c r="KH20" s="105">
        <v>385006.10969999991</v>
      </c>
      <c r="KI20" s="105">
        <v>385006.10969999997</v>
      </c>
      <c r="KJ20" s="105"/>
      <c r="KK20" s="105">
        <v>0</v>
      </c>
      <c r="KL20" s="105">
        <v>385008</v>
      </c>
      <c r="KN20" s="106">
        <v>0</v>
      </c>
      <c r="KQ20" s="1" t="s">
        <v>346</v>
      </c>
      <c r="KR20" s="12">
        <v>92771.549999999959</v>
      </c>
      <c r="KS20" s="12">
        <v>0</v>
      </c>
      <c r="KT20" s="12">
        <v>0</v>
      </c>
      <c r="KU20" s="12">
        <v>0</v>
      </c>
      <c r="KW20" s="1">
        <v>0</v>
      </c>
      <c r="KX20" s="1">
        <v>0</v>
      </c>
      <c r="KY20" s="1">
        <v>0</v>
      </c>
    </row>
    <row r="21" spans="1:313" x14ac:dyDescent="0.35">
      <c r="A21" s="2" t="s">
        <v>353</v>
      </c>
      <c r="B21" s="3">
        <v>-44134.38</v>
      </c>
      <c r="C21" s="3">
        <v>0</v>
      </c>
      <c r="D21" s="3">
        <v>-57666.66</v>
      </c>
      <c r="E21" s="3">
        <v>0</v>
      </c>
      <c r="F21" s="3">
        <v>-63000</v>
      </c>
      <c r="G21" s="3">
        <v>-66502.929999999993</v>
      </c>
      <c r="H21" s="3">
        <v>-5080</v>
      </c>
      <c r="I21" s="3">
        <v>-60150.04</v>
      </c>
      <c r="J21" s="3">
        <v>-8815.08</v>
      </c>
      <c r="K21" s="3">
        <v>-14400</v>
      </c>
      <c r="L21" s="3">
        <v>0</v>
      </c>
      <c r="M21" s="3">
        <v>-7965.46</v>
      </c>
      <c r="N21" s="3">
        <v>-850</v>
      </c>
      <c r="O21" s="3">
        <v>0</v>
      </c>
      <c r="P21" s="3">
        <v>0</v>
      </c>
      <c r="Q21" s="3">
        <v>0</v>
      </c>
      <c r="R21" s="3">
        <v>0</v>
      </c>
      <c r="S21" s="3">
        <v>615089.69999999995</v>
      </c>
      <c r="T21" s="3">
        <v>6625.09</v>
      </c>
      <c r="U21" s="3">
        <v>0</v>
      </c>
      <c r="V21" s="3">
        <v>28726.27</v>
      </c>
      <c r="W21" s="3">
        <v>61140.79</v>
      </c>
      <c r="X21" s="3">
        <v>0</v>
      </c>
      <c r="Y21" s="3">
        <v>15975.71</v>
      </c>
      <c r="Z21" s="3">
        <v>18065.2</v>
      </c>
      <c r="AA21" s="3">
        <v>223511.87</v>
      </c>
      <c r="AB21" s="3">
        <v>672.75</v>
      </c>
      <c r="AC21" s="3">
        <v>4169.8500000000004</v>
      </c>
      <c r="AD21" s="3">
        <v>29548.22</v>
      </c>
      <c r="AE21" s="3">
        <v>4186.4799999999996</v>
      </c>
      <c r="AF21" s="3">
        <v>3559.99</v>
      </c>
      <c r="AG21" s="3">
        <v>3637.17</v>
      </c>
      <c r="AH21" s="3">
        <v>23689.19</v>
      </c>
      <c r="AI21" s="3">
        <v>0</v>
      </c>
      <c r="AJ21" s="3">
        <v>20272.669999999998</v>
      </c>
      <c r="AK21" s="3">
        <v>61871.37</v>
      </c>
      <c r="AL21" s="3">
        <v>2925.19</v>
      </c>
      <c r="AM21" s="3">
        <v>0</v>
      </c>
      <c r="AN21" s="3">
        <v>13527.85</v>
      </c>
      <c r="AO21" s="3">
        <v>2340</v>
      </c>
      <c r="AP21" s="3">
        <v>4939.12</v>
      </c>
      <c r="AQ21" s="3">
        <v>67877.149999999994</v>
      </c>
      <c r="AR21" s="3">
        <v>18016.47</v>
      </c>
      <c r="AS21" s="3">
        <v>11955</v>
      </c>
      <c r="AT21" s="3">
        <v>22403.38</v>
      </c>
      <c r="AU21" s="3">
        <v>0</v>
      </c>
      <c r="AV21" s="3">
        <v>39046.67</v>
      </c>
      <c r="AW21" s="3">
        <v>0</v>
      </c>
      <c r="AX21" s="3">
        <v>0</v>
      </c>
      <c r="AY21" s="3">
        <v>0</v>
      </c>
      <c r="AZ21" s="3">
        <v>0</v>
      </c>
      <c r="BA21" s="12">
        <v>975208.59999999986</v>
      </c>
      <c r="BB21" s="12">
        <v>-20340.7</v>
      </c>
      <c r="BC21" s="12">
        <v>995549.30000000028</v>
      </c>
      <c r="BD21" s="12">
        <v>0</v>
      </c>
      <c r="BE21" s="12"/>
      <c r="BF21" s="12">
        <v>9608.75</v>
      </c>
      <c r="BG21" s="12">
        <v>0</v>
      </c>
      <c r="BH21" s="12">
        <v>25488.46</v>
      </c>
      <c r="BI21" s="12"/>
      <c r="BJ21" s="12">
        <v>25488.46</v>
      </c>
      <c r="BK21" s="12">
        <v>1335.99</v>
      </c>
      <c r="BL21" s="12"/>
      <c r="BM21" s="12">
        <v>1335.99</v>
      </c>
      <c r="BN21" s="12">
        <v>3125</v>
      </c>
      <c r="BO21" s="12"/>
      <c r="BP21" s="12">
        <v>3125</v>
      </c>
      <c r="BQ21" s="12">
        <v>-20340.7</v>
      </c>
      <c r="BS21" s="12">
        <v>0</v>
      </c>
      <c r="BT21" s="1">
        <v>0</v>
      </c>
      <c r="BU21" s="1">
        <v>0</v>
      </c>
      <c r="BV21" s="12">
        <v>-7965.46</v>
      </c>
      <c r="BW21" s="12">
        <v>61871.37</v>
      </c>
      <c r="BY21" s="1">
        <v>0</v>
      </c>
      <c r="BZ21" s="1">
        <v>0</v>
      </c>
      <c r="CB21" s="44">
        <v>205</v>
      </c>
      <c r="CC21" s="12">
        <v>276558.32999999996</v>
      </c>
      <c r="CD21" s="12">
        <v>284369.95999999973</v>
      </c>
      <c r="CE21" s="12">
        <v>22639.129999999997</v>
      </c>
      <c r="CF21" s="1">
        <v>2298.4299999999967</v>
      </c>
      <c r="CH21" s="50">
        <v>1006031</v>
      </c>
      <c r="CI21" s="50">
        <v>0</v>
      </c>
      <c r="CJ21" s="50">
        <v>0</v>
      </c>
      <c r="CK21" s="50">
        <v>-9468</v>
      </c>
      <c r="CL21" s="50"/>
      <c r="CM21" s="50">
        <v>0</v>
      </c>
      <c r="CN21" s="50">
        <v>-2400</v>
      </c>
      <c r="CO21" s="50">
        <v>-33307</v>
      </c>
      <c r="CP21" s="50">
        <v>-29939</v>
      </c>
      <c r="CQ21" s="50">
        <v>0</v>
      </c>
      <c r="CR21" s="50">
        <v>0</v>
      </c>
      <c r="CT21" s="56">
        <v>44134.38</v>
      </c>
      <c r="CU21" s="104">
        <v>983015.76908181095</v>
      </c>
      <c r="CV21" s="104">
        <v>0</v>
      </c>
      <c r="CW21" s="12">
        <v>0</v>
      </c>
      <c r="CX21" s="12">
        <v>0</v>
      </c>
      <c r="CY21" s="12">
        <v>0</v>
      </c>
      <c r="CZ21" s="63">
        <v>0</v>
      </c>
      <c r="DA21" s="60">
        <v>1027150.149081811</v>
      </c>
      <c r="DB21" s="56">
        <v>0</v>
      </c>
      <c r="DC21" s="63"/>
      <c r="DD21" s="60">
        <v>0</v>
      </c>
      <c r="DE21" s="56">
        <v>57666.66</v>
      </c>
      <c r="DF21" s="12">
        <v>0</v>
      </c>
      <c r="DG21" s="12">
        <v>0</v>
      </c>
      <c r="DH21" s="60">
        <v>57666.66</v>
      </c>
      <c r="DI21" s="67">
        <v>0</v>
      </c>
      <c r="DJ21" s="71">
        <v>63000</v>
      </c>
      <c r="DK21" s="56">
        <v>66502.929999999993</v>
      </c>
      <c r="DL21" s="12">
        <v>0</v>
      </c>
      <c r="DM21" s="12">
        <v>-33307</v>
      </c>
      <c r="DN21" s="63">
        <v>-29939</v>
      </c>
      <c r="DO21" s="67">
        <v>3256.929999999993</v>
      </c>
      <c r="DP21" s="71">
        <v>5080</v>
      </c>
      <c r="DQ21" s="67">
        <v>560</v>
      </c>
      <c r="DR21" s="67">
        <v>59590.04</v>
      </c>
      <c r="DS21" s="71">
        <v>8815.08</v>
      </c>
      <c r="DT21" s="67">
        <v>14400</v>
      </c>
      <c r="DU21" s="71">
        <v>0</v>
      </c>
      <c r="DV21" s="67">
        <v>7965.46</v>
      </c>
      <c r="DW21" s="71">
        <v>850</v>
      </c>
      <c r="DX21" s="83">
        <v>0</v>
      </c>
      <c r="DY21" s="83">
        <v>0</v>
      </c>
      <c r="DZ21" s="83">
        <v>0</v>
      </c>
      <c r="EA21" s="83">
        <v>0</v>
      </c>
      <c r="EB21" s="83">
        <v>0</v>
      </c>
      <c r="EC21" s="83">
        <v>0</v>
      </c>
      <c r="ED21" s="83">
        <v>0</v>
      </c>
      <c r="EE21" s="67">
        <v>63246</v>
      </c>
      <c r="EG21" s="92">
        <v>615089.69999999995</v>
      </c>
      <c r="EH21" s="92">
        <v>6625.09</v>
      </c>
      <c r="EI21" s="92">
        <v>0</v>
      </c>
      <c r="EJ21" s="92">
        <v>28726.27</v>
      </c>
      <c r="EK21" s="92">
        <v>61140.79</v>
      </c>
      <c r="EL21" s="92">
        <v>0</v>
      </c>
      <c r="EM21" s="92">
        <v>15975.71</v>
      </c>
      <c r="EN21" s="92">
        <v>18065.2</v>
      </c>
      <c r="EO21" s="92">
        <v>223511.87</v>
      </c>
      <c r="EP21" s="92">
        <v>672.75</v>
      </c>
      <c r="EQ21" s="92">
        <v>4169.8500000000004</v>
      </c>
      <c r="ER21" s="92">
        <v>29548.22</v>
      </c>
      <c r="ES21" s="92">
        <v>4186.4799999999996</v>
      </c>
      <c r="ET21" s="92">
        <v>3559.99</v>
      </c>
      <c r="EU21" s="92">
        <v>3637.17</v>
      </c>
      <c r="EV21" s="92">
        <v>23689.19</v>
      </c>
      <c r="EW21" s="92">
        <v>0</v>
      </c>
      <c r="EX21" s="92">
        <v>20272.669999999998</v>
      </c>
      <c r="EY21" s="92">
        <v>61871.37</v>
      </c>
      <c r="EZ21" s="92">
        <v>2925.19</v>
      </c>
      <c r="FA21" s="92">
        <v>0</v>
      </c>
      <c r="FB21" s="92">
        <v>13527.85</v>
      </c>
      <c r="FC21" s="92">
        <v>2340</v>
      </c>
      <c r="FD21" s="92">
        <v>4939.12</v>
      </c>
      <c r="FE21" s="92">
        <v>67877.149999999994</v>
      </c>
      <c r="FF21" s="92">
        <v>18016.47</v>
      </c>
      <c r="FG21" s="92">
        <v>11955</v>
      </c>
      <c r="FH21" s="92">
        <v>22403.38</v>
      </c>
      <c r="FI21" s="92">
        <v>0</v>
      </c>
      <c r="FJ21" s="92">
        <v>39046.67</v>
      </c>
      <c r="FK21" s="92">
        <v>0</v>
      </c>
      <c r="FL21" s="92">
        <v>0</v>
      </c>
      <c r="FM21" s="186">
        <v>205</v>
      </c>
      <c r="FN21" s="1" t="s">
        <v>353</v>
      </c>
      <c r="FO21" s="118">
        <v>9352002</v>
      </c>
      <c r="FP21" s="118" t="s">
        <v>354</v>
      </c>
      <c r="FQ21" s="118" t="s">
        <v>355</v>
      </c>
      <c r="FR21" s="118" t="s">
        <v>356</v>
      </c>
      <c r="FS21" s="118" t="s">
        <v>357</v>
      </c>
      <c r="FT21" s="118" t="s">
        <v>358</v>
      </c>
      <c r="FU21" s="120">
        <v>9353066</v>
      </c>
      <c r="FV21" s="118"/>
      <c r="FW21" s="118"/>
      <c r="FX21" s="118"/>
      <c r="FY21" s="118"/>
      <c r="FZ21" s="118"/>
      <c r="GA21" s="118"/>
      <c r="GB21" s="118"/>
      <c r="GC21" s="118"/>
      <c r="GD21" s="118"/>
      <c r="GE21" s="118" t="s">
        <v>234</v>
      </c>
      <c r="GF21" s="118" t="s">
        <v>235</v>
      </c>
      <c r="GG21" s="118" t="s">
        <v>234</v>
      </c>
      <c r="GH21" s="120" t="s">
        <v>237</v>
      </c>
      <c r="GI21" s="118" t="s">
        <v>236</v>
      </c>
      <c r="GJ21" s="118" t="s">
        <v>236</v>
      </c>
      <c r="GK21" s="50">
        <v>276558.32999999996</v>
      </c>
      <c r="GL21" s="118">
        <v>0</v>
      </c>
      <c r="GM21" s="50">
        <v>22639.129999999997</v>
      </c>
      <c r="GN21" s="50">
        <v>1027154.6090818109</v>
      </c>
      <c r="GO21" s="50">
        <v>0</v>
      </c>
      <c r="GP21" s="50">
        <v>57666.66</v>
      </c>
      <c r="GQ21" s="50">
        <v>0</v>
      </c>
      <c r="GR21" s="50">
        <v>63000</v>
      </c>
      <c r="GS21" s="50">
        <v>3256.929999999993</v>
      </c>
      <c r="GT21" s="50">
        <v>5080</v>
      </c>
      <c r="GU21" s="50">
        <v>560</v>
      </c>
      <c r="GV21" s="50">
        <v>59590.04</v>
      </c>
      <c r="GW21" s="50">
        <v>8815.08</v>
      </c>
      <c r="GX21" s="50">
        <v>14400</v>
      </c>
      <c r="GY21" s="50">
        <v>0</v>
      </c>
      <c r="GZ21" s="50">
        <v>7965.46</v>
      </c>
      <c r="HA21" s="50">
        <v>850</v>
      </c>
      <c r="HB21" s="118">
        <v>0</v>
      </c>
      <c r="HC21" s="118">
        <v>0</v>
      </c>
      <c r="HD21" s="118">
        <v>0</v>
      </c>
      <c r="HE21" s="118">
        <v>0</v>
      </c>
      <c r="HF21" s="118">
        <v>0</v>
      </c>
      <c r="HG21" s="118">
        <v>0</v>
      </c>
      <c r="HH21" s="50">
        <v>63246</v>
      </c>
      <c r="HI21" s="50">
        <v>615089.69999999995</v>
      </c>
      <c r="HJ21" s="50">
        <v>6625.09</v>
      </c>
      <c r="HK21" s="50">
        <v>215338.8699999997</v>
      </c>
      <c r="HL21" s="50">
        <v>28726.27</v>
      </c>
      <c r="HM21" s="50">
        <v>61140.79</v>
      </c>
      <c r="HN21" s="50">
        <v>0</v>
      </c>
      <c r="HO21" s="50">
        <v>28197.939999999995</v>
      </c>
      <c r="HP21" s="50">
        <v>5842.9700000000048</v>
      </c>
      <c r="HQ21" s="50">
        <v>8173.000000000291</v>
      </c>
      <c r="HR21" s="50">
        <v>672.75</v>
      </c>
      <c r="HS21" s="50">
        <v>4169.8500000000004</v>
      </c>
      <c r="HT21" s="50">
        <v>29548.22</v>
      </c>
      <c r="HU21" s="50">
        <v>4186.4799999999996</v>
      </c>
      <c r="HV21" s="50">
        <v>3559.99</v>
      </c>
      <c r="HW21" s="50">
        <v>3637.17</v>
      </c>
      <c r="HX21" s="50">
        <v>23689.19</v>
      </c>
      <c r="HY21" s="50">
        <v>0</v>
      </c>
      <c r="HZ21" s="50">
        <v>20272.669999999998</v>
      </c>
      <c r="IA21" s="50">
        <v>61871.37</v>
      </c>
      <c r="IB21" s="50">
        <v>2925.19</v>
      </c>
      <c r="IC21" s="50">
        <v>0</v>
      </c>
      <c r="ID21" s="50">
        <v>13527.85</v>
      </c>
      <c r="IE21" s="50">
        <v>2340</v>
      </c>
      <c r="IF21" s="50">
        <v>4939.12</v>
      </c>
      <c r="IG21" s="50">
        <v>67877.149999999994</v>
      </c>
      <c r="IH21" s="50">
        <v>18016.47</v>
      </c>
      <c r="II21" s="50">
        <v>11955</v>
      </c>
      <c r="IJ21" s="50">
        <v>22403.38</v>
      </c>
      <c r="IK21" s="50">
        <v>0</v>
      </c>
      <c r="IL21" s="50">
        <v>0</v>
      </c>
      <c r="IM21" s="50">
        <v>39046.67</v>
      </c>
      <c r="IN21" s="50">
        <v>0</v>
      </c>
      <c r="IO21" s="50">
        <v>0</v>
      </c>
      <c r="IP21" s="50">
        <v>9608.75</v>
      </c>
      <c r="IQ21" s="50">
        <v>0</v>
      </c>
      <c r="IR21" s="118">
        <v>0</v>
      </c>
      <c r="IS21" s="118">
        <v>1</v>
      </c>
      <c r="IT21" s="118">
        <v>0</v>
      </c>
      <c r="IU21" s="50">
        <v>25488.46</v>
      </c>
      <c r="IV21" s="50">
        <v>1335.99</v>
      </c>
      <c r="IW21" s="50">
        <v>3125</v>
      </c>
      <c r="IX21" s="50">
        <v>284369.95999999973</v>
      </c>
      <c r="IY21" s="50"/>
      <c r="IZ21" s="50">
        <v>2298.4299999999967</v>
      </c>
      <c r="JA21" s="118">
        <v>0</v>
      </c>
      <c r="JB21" s="118">
        <v>0</v>
      </c>
      <c r="JC21" s="118">
        <v>0</v>
      </c>
      <c r="JD21" s="118"/>
      <c r="JF21" s="12">
        <v>276558.32999999996</v>
      </c>
      <c r="JG21" s="12">
        <v>1311584.779081811</v>
      </c>
      <c r="JH21" s="12">
        <v>1303773.1499999997</v>
      </c>
      <c r="JI21" s="100">
        <v>284369.95908181113</v>
      </c>
      <c r="JJ21" s="102">
        <v>284369.95999999973</v>
      </c>
      <c r="JK21" s="104">
        <v>9.1818859800696373E-4</v>
      </c>
      <c r="JM21" s="12">
        <v>22639.129999999997</v>
      </c>
      <c r="JN21" s="12">
        <v>9608.75</v>
      </c>
      <c r="JO21" s="12">
        <v>29949.45</v>
      </c>
      <c r="JP21" s="100">
        <v>2298.4299999999967</v>
      </c>
      <c r="JQ21" s="100">
        <v>2298.4299999999967</v>
      </c>
      <c r="JR21" s="100">
        <v>0</v>
      </c>
      <c r="JS21" s="12">
        <v>995549.30000000028</v>
      </c>
      <c r="JZ21" s="105" t="s">
        <v>353</v>
      </c>
      <c r="KA21" s="105">
        <v>205</v>
      </c>
      <c r="KB21" s="105">
        <v>0</v>
      </c>
      <c r="KC21" s="105" t="s">
        <v>354</v>
      </c>
      <c r="KD21" s="105" t="s">
        <v>359</v>
      </c>
      <c r="KE21" s="105" t="s">
        <v>360</v>
      </c>
      <c r="KF21" s="105"/>
      <c r="KG21" s="105"/>
      <c r="KH21" s="105">
        <v>983015.76908181072</v>
      </c>
      <c r="KI21" s="105">
        <v>983015.76908181095</v>
      </c>
      <c r="KJ21" s="105"/>
      <c r="KK21" s="105">
        <v>0</v>
      </c>
      <c r="KL21" s="105">
        <v>983020</v>
      </c>
      <c r="KN21" s="106">
        <v>0</v>
      </c>
      <c r="KQ21" s="1" t="s">
        <v>353</v>
      </c>
      <c r="KR21" s="12">
        <v>215338.8699999997</v>
      </c>
      <c r="KS21" s="12">
        <v>0</v>
      </c>
      <c r="KT21" s="12">
        <v>0</v>
      </c>
      <c r="KU21" s="12">
        <v>0</v>
      </c>
      <c r="KW21" s="1">
        <v>0</v>
      </c>
      <c r="KX21" s="1">
        <v>12222.229999999996</v>
      </c>
      <c r="KY21" s="1">
        <v>0</v>
      </c>
    </row>
    <row r="22" spans="1:313" x14ac:dyDescent="0.35">
      <c r="A22" s="2" t="s">
        <v>361</v>
      </c>
      <c r="B22" s="3">
        <v>-92053.38</v>
      </c>
      <c r="C22" s="3">
        <v>0</v>
      </c>
      <c r="D22" s="3">
        <v>-106100</v>
      </c>
      <c r="E22" s="3">
        <v>0</v>
      </c>
      <c r="F22" s="3">
        <v>-70950</v>
      </c>
      <c r="G22" s="3">
        <v>-46295.93</v>
      </c>
      <c r="H22" s="3">
        <v>-500</v>
      </c>
      <c r="I22" s="3">
        <v>-11000.19</v>
      </c>
      <c r="J22" s="3">
        <v>-8841.1200000000008</v>
      </c>
      <c r="K22" s="3">
        <v>0</v>
      </c>
      <c r="L22" s="3">
        <v>-13374</v>
      </c>
      <c r="M22" s="3">
        <v>-10743.7</v>
      </c>
      <c r="N22" s="3">
        <v>-3715.25</v>
      </c>
      <c r="O22" s="3">
        <v>0</v>
      </c>
      <c r="P22" s="3">
        <v>0</v>
      </c>
      <c r="Q22" s="3">
        <v>0</v>
      </c>
      <c r="R22" s="3">
        <v>0</v>
      </c>
      <c r="S22" s="3">
        <v>653122.89</v>
      </c>
      <c r="T22" s="3">
        <v>10542.35</v>
      </c>
      <c r="U22" s="3">
        <v>0</v>
      </c>
      <c r="V22" s="3">
        <v>56405.81</v>
      </c>
      <c r="W22" s="3">
        <v>73863.05</v>
      </c>
      <c r="X22" s="3">
        <v>0</v>
      </c>
      <c r="Y22" s="3">
        <v>25780.29</v>
      </c>
      <c r="Z22" s="3">
        <v>24695.93</v>
      </c>
      <c r="AA22" s="3">
        <v>228524.11</v>
      </c>
      <c r="AB22" s="3">
        <v>4476.96</v>
      </c>
      <c r="AC22" s="3">
        <v>0</v>
      </c>
      <c r="AD22" s="3">
        <v>16631.150000000001</v>
      </c>
      <c r="AE22" s="3">
        <v>15674.64</v>
      </c>
      <c r="AF22" s="3">
        <v>3206.01</v>
      </c>
      <c r="AG22" s="3">
        <v>11818.47</v>
      </c>
      <c r="AH22" s="3">
        <v>33869.21</v>
      </c>
      <c r="AI22" s="3">
        <v>0</v>
      </c>
      <c r="AJ22" s="3">
        <v>3325.17</v>
      </c>
      <c r="AK22" s="3">
        <v>24796.080000000002</v>
      </c>
      <c r="AL22" s="3">
        <v>12857.21</v>
      </c>
      <c r="AM22" s="3">
        <v>0</v>
      </c>
      <c r="AN22" s="3">
        <v>11036.16</v>
      </c>
      <c r="AO22" s="3">
        <v>4160</v>
      </c>
      <c r="AP22" s="3">
        <v>0</v>
      </c>
      <c r="AQ22" s="3">
        <v>58850.74</v>
      </c>
      <c r="AR22" s="3">
        <v>0</v>
      </c>
      <c r="AS22" s="3">
        <v>21162</v>
      </c>
      <c r="AT22" s="3">
        <v>17131.45</v>
      </c>
      <c r="AU22" s="3">
        <v>0</v>
      </c>
      <c r="AV22" s="3">
        <v>0</v>
      </c>
      <c r="AW22" s="3">
        <v>0</v>
      </c>
      <c r="AX22" s="3">
        <v>0</v>
      </c>
      <c r="AY22" s="3">
        <v>-6511.69</v>
      </c>
      <c r="AZ22" s="3">
        <v>3673.85</v>
      </c>
      <c r="BA22" s="12">
        <v>945518.26999999979</v>
      </c>
      <c r="BB22" s="12">
        <v>296.14999999999964</v>
      </c>
      <c r="BC22" s="12">
        <v>945222.11999999953</v>
      </c>
      <c r="BD22" s="12">
        <v>0</v>
      </c>
      <c r="BE22" s="12"/>
      <c r="BF22" s="12">
        <v>6385</v>
      </c>
      <c r="BG22" s="12">
        <v>0</v>
      </c>
      <c r="BH22" s="12">
        <v>4093.8500000000004</v>
      </c>
      <c r="BI22" s="12"/>
      <c r="BJ22" s="12">
        <v>4093.8500000000004</v>
      </c>
      <c r="BK22" s="12">
        <v>0</v>
      </c>
      <c r="BL22" s="12"/>
      <c r="BM22" s="12">
        <v>0</v>
      </c>
      <c r="BN22" s="12">
        <v>1995</v>
      </c>
      <c r="BO22" s="12"/>
      <c r="BP22" s="12">
        <v>1995</v>
      </c>
      <c r="BQ22" s="12">
        <v>296.14999999999964</v>
      </c>
      <c r="BS22" s="12">
        <v>-2837.8399999999997</v>
      </c>
      <c r="BT22" s="1">
        <v>-2837.8399999999997</v>
      </c>
      <c r="BU22" s="1">
        <v>0</v>
      </c>
      <c r="BV22" s="12">
        <v>-13581.54</v>
      </c>
      <c r="BW22" s="12">
        <v>24796.080000000002</v>
      </c>
      <c r="BY22" s="1">
        <v>0</v>
      </c>
      <c r="BZ22" s="1">
        <v>0</v>
      </c>
      <c r="CB22" s="44">
        <v>206</v>
      </c>
      <c r="CC22" s="12">
        <v>9399.0400000015507</v>
      </c>
      <c r="CD22" s="12">
        <v>15676.060000000638</v>
      </c>
      <c r="CE22" s="12">
        <v>33960.58</v>
      </c>
      <c r="CF22" s="1">
        <v>34256.730000000003</v>
      </c>
      <c r="CH22" s="50">
        <v>1021358</v>
      </c>
      <c r="CI22" s="50">
        <v>0</v>
      </c>
      <c r="CJ22" s="50">
        <v>0</v>
      </c>
      <c r="CK22" s="50">
        <v>-10140</v>
      </c>
      <c r="CL22" s="50"/>
      <c r="CM22" s="50">
        <v>0</v>
      </c>
      <c r="CN22" s="50">
        <v>0</v>
      </c>
      <c r="CO22" s="50">
        <v>-17835</v>
      </c>
      <c r="CP22" s="50">
        <v>-27604</v>
      </c>
      <c r="CQ22" s="50">
        <v>0</v>
      </c>
      <c r="CR22" s="50">
        <v>0</v>
      </c>
      <c r="CT22" s="56">
        <v>92053.38</v>
      </c>
      <c r="CU22" s="104">
        <v>951794.17016427312</v>
      </c>
      <c r="CV22" s="104">
        <v>0</v>
      </c>
      <c r="CW22" s="12">
        <v>0</v>
      </c>
      <c r="CX22" s="12">
        <v>0</v>
      </c>
      <c r="CY22" s="12">
        <v>0</v>
      </c>
      <c r="CZ22" s="63">
        <v>0</v>
      </c>
      <c r="DA22" s="60">
        <v>1043847.5501642731</v>
      </c>
      <c r="DB22" s="56">
        <v>0</v>
      </c>
      <c r="DC22" s="63"/>
      <c r="DD22" s="60">
        <v>0</v>
      </c>
      <c r="DE22" s="56">
        <v>106100</v>
      </c>
      <c r="DF22" s="12">
        <v>0</v>
      </c>
      <c r="DG22" s="12">
        <v>0</v>
      </c>
      <c r="DH22" s="60">
        <v>106100</v>
      </c>
      <c r="DI22" s="67">
        <v>0</v>
      </c>
      <c r="DJ22" s="71">
        <v>70950</v>
      </c>
      <c r="DK22" s="56">
        <v>46295.93</v>
      </c>
      <c r="DL22" s="12">
        <v>0</v>
      </c>
      <c r="DM22" s="12">
        <v>-17835</v>
      </c>
      <c r="DN22" s="63">
        <v>-27604</v>
      </c>
      <c r="DO22" s="67">
        <v>856.93000000000029</v>
      </c>
      <c r="DP22" s="71">
        <v>500</v>
      </c>
      <c r="DQ22" s="67">
        <v>0</v>
      </c>
      <c r="DR22" s="67">
        <v>11000.19</v>
      </c>
      <c r="DS22" s="71">
        <v>8841.1200000000008</v>
      </c>
      <c r="DT22" s="67">
        <v>0</v>
      </c>
      <c r="DU22" s="71">
        <v>13374</v>
      </c>
      <c r="DV22" s="67">
        <v>13581.54</v>
      </c>
      <c r="DW22" s="71">
        <v>3715.25</v>
      </c>
      <c r="DX22" s="83">
        <v>0</v>
      </c>
      <c r="DY22" s="83">
        <v>0</v>
      </c>
      <c r="DZ22" s="83">
        <v>0</v>
      </c>
      <c r="EA22" s="83">
        <v>0</v>
      </c>
      <c r="EB22" s="83">
        <v>0</v>
      </c>
      <c r="EC22" s="83">
        <v>0</v>
      </c>
      <c r="ED22" s="83">
        <v>0</v>
      </c>
      <c r="EE22" s="67">
        <v>45439</v>
      </c>
      <c r="EG22" s="92">
        <v>653122.89</v>
      </c>
      <c r="EH22" s="92">
        <v>10542.35</v>
      </c>
      <c r="EI22" s="92">
        <v>0</v>
      </c>
      <c r="EJ22" s="92">
        <v>56405.81</v>
      </c>
      <c r="EK22" s="92">
        <v>73863.05</v>
      </c>
      <c r="EL22" s="92">
        <v>0</v>
      </c>
      <c r="EM22" s="92">
        <v>25780.29</v>
      </c>
      <c r="EN22" s="92">
        <v>24695.93</v>
      </c>
      <c r="EO22" s="92">
        <v>228524.11</v>
      </c>
      <c r="EP22" s="92">
        <v>4476.96</v>
      </c>
      <c r="EQ22" s="92">
        <v>0</v>
      </c>
      <c r="ER22" s="92">
        <v>16631.150000000001</v>
      </c>
      <c r="ES22" s="92">
        <v>15674.64</v>
      </c>
      <c r="ET22" s="92">
        <v>3206.01</v>
      </c>
      <c r="EU22" s="92">
        <v>11818.47</v>
      </c>
      <c r="EV22" s="92">
        <v>33869.21</v>
      </c>
      <c r="EW22" s="92">
        <v>0</v>
      </c>
      <c r="EX22" s="92">
        <v>3325.17</v>
      </c>
      <c r="EY22" s="92">
        <v>24796.080000000002</v>
      </c>
      <c r="EZ22" s="92">
        <v>12857.21</v>
      </c>
      <c r="FA22" s="92">
        <v>0</v>
      </c>
      <c r="FB22" s="92">
        <v>11036.16</v>
      </c>
      <c r="FC22" s="92">
        <v>4160</v>
      </c>
      <c r="FD22" s="92">
        <v>0</v>
      </c>
      <c r="FE22" s="92">
        <v>58850.74</v>
      </c>
      <c r="FF22" s="92">
        <v>0</v>
      </c>
      <c r="FG22" s="92">
        <v>21162</v>
      </c>
      <c r="FH22" s="92">
        <v>17131.45</v>
      </c>
      <c r="FI22" s="92">
        <v>0</v>
      </c>
      <c r="FJ22" s="92">
        <v>0</v>
      </c>
      <c r="FK22" s="92">
        <v>0</v>
      </c>
      <c r="FL22" s="92">
        <v>0</v>
      </c>
      <c r="FM22" s="186">
        <v>206</v>
      </c>
      <c r="FN22" s="1" t="s">
        <v>361</v>
      </c>
      <c r="FO22" s="118">
        <v>9353078</v>
      </c>
      <c r="FP22" s="118" t="s">
        <v>362</v>
      </c>
      <c r="FQ22" s="118" t="s">
        <v>363</v>
      </c>
      <c r="FR22" s="118" t="s">
        <v>364</v>
      </c>
      <c r="FS22" s="118" t="s">
        <v>365</v>
      </c>
      <c r="FT22" s="118" t="s">
        <v>233</v>
      </c>
      <c r="FU22" s="118"/>
      <c r="FV22" s="118"/>
      <c r="FW22" s="118"/>
      <c r="FX22" s="118"/>
      <c r="FY22" s="118"/>
      <c r="FZ22" s="118"/>
      <c r="GA22" s="118"/>
      <c r="GB22" s="118"/>
      <c r="GC22" s="118"/>
      <c r="GD22" s="118"/>
      <c r="GE22" s="118" t="s">
        <v>234</v>
      </c>
      <c r="GF22" s="118" t="s">
        <v>235</v>
      </c>
      <c r="GG22" s="118" t="s">
        <v>234</v>
      </c>
      <c r="GH22" s="120" t="s">
        <v>237</v>
      </c>
      <c r="GI22" s="118" t="s">
        <v>236</v>
      </c>
      <c r="GJ22" s="118" t="s">
        <v>236</v>
      </c>
      <c r="GK22" s="50">
        <v>9399.0400000015507</v>
      </c>
      <c r="GL22" s="118">
        <v>0</v>
      </c>
      <c r="GM22" s="50">
        <v>33960.58</v>
      </c>
      <c r="GN22" s="50">
        <v>1043848.6701642731</v>
      </c>
      <c r="GO22" s="50">
        <v>0</v>
      </c>
      <c r="GP22" s="50">
        <v>106100</v>
      </c>
      <c r="GQ22" s="50">
        <v>0</v>
      </c>
      <c r="GR22" s="50">
        <v>70950</v>
      </c>
      <c r="GS22" s="50">
        <v>856.93000000000029</v>
      </c>
      <c r="GT22" s="50">
        <v>500</v>
      </c>
      <c r="GU22" s="50">
        <v>0</v>
      </c>
      <c r="GV22" s="50">
        <v>11000.19</v>
      </c>
      <c r="GW22" s="50">
        <v>8841.1200000000008</v>
      </c>
      <c r="GX22" s="50">
        <v>0</v>
      </c>
      <c r="GY22" s="50">
        <v>13374</v>
      </c>
      <c r="GZ22" s="50">
        <v>13581.54</v>
      </c>
      <c r="HA22" s="50">
        <v>3715.25</v>
      </c>
      <c r="HB22" s="118">
        <v>0</v>
      </c>
      <c r="HC22" s="118">
        <v>0</v>
      </c>
      <c r="HD22" s="118">
        <v>0</v>
      </c>
      <c r="HE22" s="118">
        <v>0</v>
      </c>
      <c r="HF22" s="118">
        <v>0</v>
      </c>
      <c r="HG22" s="118">
        <v>0</v>
      </c>
      <c r="HH22" s="50">
        <v>45439</v>
      </c>
      <c r="HI22" s="50">
        <v>653122.89</v>
      </c>
      <c r="HJ22" s="50">
        <v>10542.35</v>
      </c>
      <c r="HK22" s="50">
        <v>229237.54000000068</v>
      </c>
      <c r="HL22" s="50">
        <v>56405.81</v>
      </c>
      <c r="HM22" s="50">
        <v>73863.05</v>
      </c>
      <c r="HN22" s="50">
        <v>0</v>
      </c>
      <c r="HO22" s="50">
        <v>44542.630000000005</v>
      </c>
      <c r="HP22" s="50">
        <v>5933.59</v>
      </c>
      <c r="HQ22" s="50">
        <v>3441.5799999993178</v>
      </c>
      <c r="HR22" s="50">
        <v>4476.96</v>
      </c>
      <c r="HS22" s="50">
        <v>0</v>
      </c>
      <c r="HT22" s="50">
        <v>12476.140000000001</v>
      </c>
      <c r="HU22" s="50">
        <v>15674.64</v>
      </c>
      <c r="HV22" s="50">
        <v>3206.01</v>
      </c>
      <c r="HW22" s="50">
        <v>11818.47</v>
      </c>
      <c r="HX22" s="50">
        <v>33869.21</v>
      </c>
      <c r="HY22" s="50">
        <v>0</v>
      </c>
      <c r="HZ22" s="50">
        <v>3325.17</v>
      </c>
      <c r="IA22" s="50">
        <v>24796.080000000002</v>
      </c>
      <c r="IB22" s="50">
        <v>12857.21</v>
      </c>
      <c r="IC22" s="50">
        <v>0</v>
      </c>
      <c r="ID22" s="50">
        <v>11036.16</v>
      </c>
      <c r="IE22" s="50">
        <v>4160</v>
      </c>
      <c r="IF22" s="50">
        <v>0</v>
      </c>
      <c r="IG22" s="50">
        <v>58850.74</v>
      </c>
      <c r="IH22" s="50">
        <v>0</v>
      </c>
      <c r="II22" s="50">
        <v>21162</v>
      </c>
      <c r="IJ22" s="50">
        <v>17131.45</v>
      </c>
      <c r="IK22" s="50">
        <v>0</v>
      </c>
      <c r="IL22" s="50">
        <v>0</v>
      </c>
      <c r="IM22" s="50">
        <v>0</v>
      </c>
      <c r="IN22" s="50">
        <v>0</v>
      </c>
      <c r="IO22" s="50">
        <v>0</v>
      </c>
      <c r="IP22" s="50">
        <v>6385</v>
      </c>
      <c r="IQ22" s="50">
        <v>0</v>
      </c>
      <c r="IR22" s="118">
        <v>0</v>
      </c>
      <c r="IS22" s="118">
        <v>1</v>
      </c>
      <c r="IT22" s="118">
        <v>0</v>
      </c>
      <c r="IU22" s="50">
        <v>4093.8500000000004</v>
      </c>
      <c r="IV22" s="50">
        <v>0</v>
      </c>
      <c r="IW22" s="50">
        <v>1995</v>
      </c>
      <c r="IX22" s="50">
        <v>15676.060000000638</v>
      </c>
      <c r="IY22" s="50"/>
      <c r="IZ22" s="50">
        <v>34256.730000000003</v>
      </c>
      <c r="JA22" s="118">
        <v>0</v>
      </c>
      <c r="JB22" s="118">
        <v>0</v>
      </c>
      <c r="JC22" s="118">
        <v>0</v>
      </c>
      <c r="JD22" s="118"/>
      <c r="JF22" s="12">
        <v>9399.0400000015507</v>
      </c>
      <c r="JG22" s="12">
        <v>1318206.7001642731</v>
      </c>
      <c r="JH22" s="12">
        <v>1311929.68</v>
      </c>
      <c r="JI22" s="100">
        <v>15676.060164274881</v>
      </c>
      <c r="JJ22" s="102">
        <v>15676.060000000638</v>
      </c>
      <c r="JK22" s="104">
        <v>-1.6427424270659685E-4</v>
      </c>
      <c r="JM22" s="12">
        <v>33960.58</v>
      </c>
      <c r="JN22" s="12">
        <v>6385</v>
      </c>
      <c r="JO22" s="12">
        <v>6088.85</v>
      </c>
      <c r="JP22" s="100">
        <v>34256.730000000003</v>
      </c>
      <c r="JQ22" s="100">
        <v>34256.730000000003</v>
      </c>
      <c r="JR22" s="100">
        <v>0</v>
      </c>
      <c r="JS22" s="12">
        <v>945222.11999999953</v>
      </c>
      <c r="JZ22" s="105" t="s">
        <v>361</v>
      </c>
      <c r="KA22" s="105">
        <v>206</v>
      </c>
      <c r="KB22" s="105">
        <v>0</v>
      </c>
      <c r="KC22" s="105" t="s">
        <v>366</v>
      </c>
      <c r="KD22" s="105"/>
      <c r="KE22" s="105" t="s">
        <v>367</v>
      </c>
      <c r="KF22" s="105"/>
      <c r="KG22" s="105"/>
      <c r="KH22" s="105">
        <v>951794.17016427335</v>
      </c>
      <c r="KI22" s="105">
        <v>951794.17016427312</v>
      </c>
      <c r="KJ22" s="105"/>
      <c r="KK22" s="105">
        <v>0</v>
      </c>
      <c r="KL22" s="105">
        <v>951795</v>
      </c>
      <c r="KN22" s="106">
        <v>0</v>
      </c>
      <c r="KQ22" s="1" t="s">
        <v>361</v>
      </c>
      <c r="KR22" s="12">
        <v>225082.53000000067</v>
      </c>
      <c r="KS22" s="12">
        <v>0</v>
      </c>
      <c r="KT22" s="12">
        <v>0</v>
      </c>
      <c r="KU22" s="12">
        <v>0</v>
      </c>
      <c r="KW22" s="1">
        <v>0</v>
      </c>
      <c r="KX22" s="1">
        <v>18762.34</v>
      </c>
      <c r="KY22" s="1">
        <v>0</v>
      </c>
      <c r="LA22" s="12">
        <v>4155.01</v>
      </c>
    </row>
    <row r="23" spans="1:313" x14ac:dyDescent="0.35">
      <c r="A23" s="2" t="s">
        <v>368</v>
      </c>
      <c r="B23" s="3">
        <v>-24150</v>
      </c>
      <c r="C23" s="3">
        <v>0</v>
      </c>
      <c r="D23" s="3">
        <v>-16633.330000000002</v>
      </c>
      <c r="E23" s="3">
        <v>0</v>
      </c>
      <c r="F23" s="3">
        <v>-22325</v>
      </c>
      <c r="G23" s="3">
        <v>-41093.93</v>
      </c>
      <c r="H23" s="3">
        <v>-2045.2</v>
      </c>
      <c r="I23" s="3">
        <v>-13024.58</v>
      </c>
      <c r="J23" s="3">
        <v>-9247.94</v>
      </c>
      <c r="K23" s="3">
        <v>0</v>
      </c>
      <c r="L23" s="3">
        <v>0</v>
      </c>
      <c r="M23" s="3">
        <v>-3650.3</v>
      </c>
      <c r="N23" s="3">
        <v>-6325.06</v>
      </c>
      <c r="O23" s="3">
        <v>0</v>
      </c>
      <c r="P23" s="3">
        <v>0</v>
      </c>
      <c r="Q23" s="3">
        <v>0</v>
      </c>
      <c r="R23" s="3">
        <v>0</v>
      </c>
      <c r="S23" s="3">
        <v>290006.07</v>
      </c>
      <c r="T23" s="3">
        <v>6163.46</v>
      </c>
      <c r="U23" s="3">
        <v>0</v>
      </c>
      <c r="V23" s="3">
        <v>0</v>
      </c>
      <c r="W23" s="3">
        <v>29692.78</v>
      </c>
      <c r="X23" s="3">
        <v>0</v>
      </c>
      <c r="Y23" s="3">
        <v>13906.42</v>
      </c>
      <c r="Z23" s="3">
        <v>2423.92</v>
      </c>
      <c r="AA23" s="3">
        <v>114837.39</v>
      </c>
      <c r="AB23" s="3">
        <v>552</v>
      </c>
      <c r="AC23" s="3">
        <v>1677.29</v>
      </c>
      <c r="AD23" s="3">
        <v>13981.83</v>
      </c>
      <c r="AE23" s="3">
        <v>3484.96</v>
      </c>
      <c r="AF23" s="3">
        <v>13964.59</v>
      </c>
      <c r="AG23" s="3">
        <v>2586.67</v>
      </c>
      <c r="AH23" s="3">
        <v>17853.689999999999</v>
      </c>
      <c r="AI23" s="3">
        <v>0</v>
      </c>
      <c r="AJ23" s="3">
        <v>5244.67</v>
      </c>
      <c r="AK23" s="3">
        <v>22570.73</v>
      </c>
      <c r="AL23" s="3">
        <v>10979.48</v>
      </c>
      <c r="AM23" s="3">
        <v>0</v>
      </c>
      <c r="AN23" s="3">
        <v>12667.99</v>
      </c>
      <c r="AO23" s="3">
        <v>1920</v>
      </c>
      <c r="AP23" s="3">
        <v>996.25</v>
      </c>
      <c r="AQ23" s="3">
        <v>31410.51</v>
      </c>
      <c r="AR23" s="3">
        <v>2708.02</v>
      </c>
      <c r="AS23" s="3">
        <v>10070.39</v>
      </c>
      <c r="AT23" s="3">
        <v>29295.74</v>
      </c>
      <c r="AU23" s="3">
        <v>0</v>
      </c>
      <c r="AV23" s="3">
        <v>8275.65</v>
      </c>
      <c r="AW23" s="3">
        <v>0</v>
      </c>
      <c r="AX23" s="3">
        <v>0</v>
      </c>
      <c r="AY23" s="3">
        <v>-121.2</v>
      </c>
      <c r="AZ23" s="3">
        <v>0</v>
      </c>
      <c r="BA23" s="12">
        <v>508653.96</v>
      </c>
      <c r="BB23" s="12">
        <v>-3022.5</v>
      </c>
      <c r="BC23" s="12">
        <v>511676.46000000037</v>
      </c>
      <c r="BD23" s="12">
        <v>0</v>
      </c>
      <c r="BE23" s="12"/>
      <c r="BF23" s="12">
        <v>5147.5</v>
      </c>
      <c r="BG23" s="12">
        <v>0</v>
      </c>
      <c r="BH23" s="12">
        <v>8170</v>
      </c>
      <c r="BI23" s="12"/>
      <c r="BJ23" s="12">
        <v>8170</v>
      </c>
      <c r="BK23" s="12">
        <v>0</v>
      </c>
      <c r="BL23" s="12"/>
      <c r="BM23" s="12">
        <v>0</v>
      </c>
      <c r="BN23" s="12">
        <v>0</v>
      </c>
      <c r="BO23" s="12"/>
      <c r="BP23" s="12">
        <v>0</v>
      </c>
      <c r="BQ23" s="12">
        <v>-3022.5</v>
      </c>
      <c r="BS23" s="12">
        <v>-121.2</v>
      </c>
      <c r="BT23" s="1">
        <v>-121.2</v>
      </c>
      <c r="BU23" s="1">
        <v>0</v>
      </c>
      <c r="BV23" s="12">
        <v>-3771.5</v>
      </c>
      <c r="BW23" s="12">
        <v>22570.73</v>
      </c>
      <c r="BY23" s="1">
        <v>0</v>
      </c>
      <c r="BZ23" s="1">
        <v>0</v>
      </c>
      <c r="CB23" s="44">
        <v>211</v>
      </c>
      <c r="CC23" s="12">
        <v>81034.759999999835</v>
      </c>
      <c r="CD23" s="12">
        <v>126038.78999999951</v>
      </c>
      <c r="CE23" s="12">
        <v>14196.18</v>
      </c>
      <c r="CF23" s="1">
        <v>11173.68</v>
      </c>
      <c r="CH23" s="50">
        <v>567463</v>
      </c>
      <c r="CI23" s="50">
        <v>0</v>
      </c>
      <c r="CJ23" s="50">
        <v>0</v>
      </c>
      <c r="CK23" s="50">
        <v>-5245</v>
      </c>
      <c r="CL23" s="50"/>
      <c r="CM23" s="50">
        <v>0</v>
      </c>
      <c r="CN23" s="50">
        <v>0</v>
      </c>
      <c r="CO23" s="50">
        <v>-16821</v>
      </c>
      <c r="CP23" s="50">
        <v>-17176</v>
      </c>
      <c r="CQ23" s="50">
        <v>0</v>
      </c>
      <c r="CR23" s="50">
        <v>0</v>
      </c>
      <c r="CT23" s="56">
        <v>24150</v>
      </c>
      <c r="CU23" s="104">
        <v>553660.80122795538</v>
      </c>
      <c r="CV23" s="104">
        <v>0</v>
      </c>
      <c r="CW23" s="12">
        <v>0</v>
      </c>
      <c r="CX23" s="12">
        <v>0</v>
      </c>
      <c r="CY23" s="12">
        <v>0</v>
      </c>
      <c r="CZ23" s="63">
        <v>0</v>
      </c>
      <c r="DA23" s="60">
        <v>577810.80122795538</v>
      </c>
      <c r="DB23" s="56">
        <v>0</v>
      </c>
      <c r="DC23" s="63"/>
      <c r="DD23" s="60">
        <v>0</v>
      </c>
      <c r="DE23" s="56">
        <v>16633.330000000002</v>
      </c>
      <c r="DF23" s="12">
        <v>0</v>
      </c>
      <c r="DG23" s="12">
        <v>0</v>
      </c>
      <c r="DH23" s="60">
        <v>16633.330000000002</v>
      </c>
      <c r="DI23" s="67">
        <v>0</v>
      </c>
      <c r="DJ23" s="71">
        <v>22325</v>
      </c>
      <c r="DK23" s="56">
        <v>41093.93</v>
      </c>
      <c r="DL23" s="12">
        <v>0</v>
      </c>
      <c r="DM23" s="12">
        <v>-16821</v>
      </c>
      <c r="DN23" s="63">
        <v>-17176</v>
      </c>
      <c r="DO23" s="67">
        <v>7096.93</v>
      </c>
      <c r="DP23" s="71">
        <v>2045.2</v>
      </c>
      <c r="DQ23" s="67">
        <v>0</v>
      </c>
      <c r="DR23" s="67">
        <v>13024.58</v>
      </c>
      <c r="DS23" s="71">
        <v>9247.94</v>
      </c>
      <c r="DT23" s="67">
        <v>0</v>
      </c>
      <c r="DU23" s="71">
        <v>0</v>
      </c>
      <c r="DV23" s="67">
        <v>3771.5</v>
      </c>
      <c r="DW23" s="71">
        <v>6325.06</v>
      </c>
      <c r="DX23" s="83">
        <v>0</v>
      </c>
      <c r="DY23" s="83">
        <v>0</v>
      </c>
      <c r="DZ23" s="83">
        <v>0</v>
      </c>
      <c r="EA23" s="83">
        <v>0</v>
      </c>
      <c r="EB23" s="83">
        <v>0</v>
      </c>
      <c r="EC23" s="83">
        <v>0</v>
      </c>
      <c r="ED23" s="83">
        <v>0</v>
      </c>
      <c r="EE23" s="67">
        <v>33997</v>
      </c>
      <c r="EG23" s="92">
        <v>290006.07</v>
      </c>
      <c r="EH23" s="92">
        <v>6163.46</v>
      </c>
      <c r="EI23" s="92">
        <v>0</v>
      </c>
      <c r="EJ23" s="92">
        <v>0</v>
      </c>
      <c r="EK23" s="92">
        <v>29692.78</v>
      </c>
      <c r="EL23" s="92">
        <v>0</v>
      </c>
      <c r="EM23" s="92">
        <v>13906.42</v>
      </c>
      <c r="EN23" s="92">
        <v>2423.92</v>
      </c>
      <c r="EO23" s="92">
        <v>114837.39</v>
      </c>
      <c r="EP23" s="92">
        <v>552</v>
      </c>
      <c r="EQ23" s="92">
        <v>1677.29</v>
      </c>
      <c r="ER23" s="92">
        <v>13981.83</v>
      </c>
      <c r="ES23" s="92">
        <v>3484.96</v>
      </c>
      <c r="ET23" s="92">
        <v>13964.59</v>
      </c>
      <c r="EU23" s="92">
        <v>2586.67</v>
      </c>
      <c r="EV23" s="92">
        <v>17853.689999999999</v>
      </c>
      <c r="EW23" s="92">
        <v>0</v>
      </c>
      <c r="EX23" s="92">
        <v>5244.67</v>
      </c>
      <c r="EY23" s="92">
        <v>22570.73</v>
      </c>
      <c r="EZ23" s="92">
        <v>10979.48</v>
      </c>
      <c r="FA23" s="92">
        <v>0</v>
      </c>
      <c r="FB23" s="92">
        <v>12667.99</v>
      </c>
      <c r="FC23" s="92">
        <v>1920</v>
      </c>
      <c r="FD23" s="92">
        <v>996.25</v>
      </c>
      <c r="FE23" s="92">
        <v>31410.51</v>
      </c>
      <c r="FF23" s="92">
        <v>2708.02</v>
      </c>
      <c r="FG23" s="92">
        <v>10070.39</v>
      </c>
      <c r="FH23" s="92">
        <v>29295.74</v>
      </c>
      <c r="FI23" s="92">
        <v>0</v>
      </c>
      <c r="FJ23" s="92">
        <v>8275.65</v>
      </c>
      <c r="FK23" s="92">
        <v>0</v>
      </c>
      <c r="FL23" s="92">
        <v>0</v>
      </c>
      <c r="FM23" s="186">
        <v>211</v>
      </c>
      <c r="FN23" s="1" t="s">
        <v>368</v>
      </c>
      <c r="FO23" s="118">
        <v>9352066</v>
      </c>
      <c r="FP23" s="118" t="s">
        <v>369</v>
      </c>
      <c r="FQ23" s="118" t="s">
        <v>370</v>
      </c>
      <c r="FR23" s="118" t="s">
        <v>371</v>
      </c>
      <c r="FS23" s="118" t="s">
        <v>372</v>
      </c>
      <c r="FT23" s="118" t="s">
        <v>233</v>
      </c>
      <c r="FU23" s="118"/>
      <c r="FV23" s="118"/>
      <c r="FW23" s="118"/>
      <c r="FX23" s="118"/>
      <c r="FY23" s="118"/>
      <c r="FZ23" s="118"/>
      <c r="GA23" s="118"/>
      <c r="GB23" s="118"/>
      <c r="GC23" s="118"/>
      <c r="GD23" s="118"/>
      <c r="GE23" s="118" t="s">
        <v>234</v>
      </c>
      <c r="GF23" s="118" t="s">
        <v>235</v>
      </c>
      <c r="GG23" s="118" t="s">
        <v>234</v>
      </c>
      <c r="GH23" s="120" t="s">
        <v>237</v>
      </c>
      <c r="GI23" s="118" t="s">
        <v>236</v>
      </c>
      <c r="GJ23" s="118" t="s">
        <v>236</v>
      </c>
      <c r="GK23" s="50">
        <v>81034.759999999835</v>
      </c>
      <c r="GL23" s="118">
        <v>0</v>
      </c>
      <c r="GM23" s="50">
        <v>14196.18</v>
      </c>
      <c r="GN23" s="50">
        <v>577807.99122795532</v>
      </c>
      <c r="GO23" s="50">
        <v>0</v>
      </c>
      <c r="GP23" s="50">
        <v>16633.330000000002</v>
      </c>
      <c r="GQ23" s="50">
        <v>0</v>
      </c>
      <c r="GR23" s="50">
        <v>22325</v>
      </c>
      <c r="GS23" s="50">
        <v>7096.93</v>
      </c>
      <c r="GT23" s="50">
        <v>2045.2</v>
      </c>
      <c r="GU23" s="50">
        <v>0</v>
      </c>
      <c r="GV23" s="50">
        <v>13024.58</v>
      </c>
      <c r="GW23" s="50">
        <v>9247.94</v>
      </c>
      <c r="GX23" s="50">
        <v>0</v>
      </c>
      <c r="GY23" s="50">
        <v>0</v>
      </c>
      <c r="GZ23" s="50">
        <v>3771.5</v>
      </c>
      <c r="HA23" s="50">
        <v>6325.06</v>
      </c>
      <c r="HB23" s="118">
        <v>0</v>
      </c>
      <c r="HC23" s="118">
        <v>0</v>
      </c>
      <c r="HD23" s="118">
        <v>0</v>
      </c>
      <c r="HE23" s="118">
        <v>0</v>
      </c>
      <c r="HF23" s="118">
        <v>0</v>
      </c>
      <c r="HG23" s="118">
        <v>0</v>
      </c>
      <c r="HH23" s="50">
        <v>33997</v>
      </c>
      <c r="HI23" s="50">
        <v>290006.07</v>
      </c>
      <c r="HJ23" s="50">
        <v>6163.46</v>
      </c>
      <c r="HK23" s="50">
        <v>112058.98999999993</v>
      </c>
      <c r="HL23" s="50">
        <v>0</v>
      </c>
      <c r="HM23" s="50">
        <v>29692.78</v>
      </c>
      <c r="HN23" s="50">
        <v>0</v>
      </c>
      <c r="HO23" s="50">
        <v>13906.42</v>
      </c>
      <c r="HP23" s="50">
        <v>2423.92</v>
      </c>
      <c r="HQ23" s="50">
        <v>2778.4000000000669</v>
      </c>
      <c r="HR23" s="50">
        <v>552</v>
      </c>
      <c r="HS23" s="50">
        <v>1677.29</v>
      </c>
      <c r="HT23" s="50">
        <v>13981.83</v>
      </c>
      <c r="HU23" s="50">
        <v>3484.96</v>
      </c>
      <c r="HV23" s="50">
        <v>13964.59</v>
      </c>
      <c r="HW23" s="50">
        <v>2586.67</v>
      </c>
      <c r="HX23" s="50">
        <v>17853.689999999999</v>
      </c>
      <c r="HY23" s="50">
        <v>0</v>
      </c>
      <c r="HZ23" s="50">
        <v>5244.67</v>
      </c>
      <c r="IA23" s="50">
        <v>22570.73</v>
      </c>
      <c r="IB23" s="50">
        <v>10979.48</v>
      </c>
      <c r="IC23" s="50">
        <v>0</v>
      </c>
      <c r="ID23" s="50">
        <v>12667.99</v>
      </c>
      <c r="IE23" s="50">
        <v>1920</v>
      </c>
      <c r="IF23" s="50">
        <v>996.25</v>
      </c>
      <c r="IG23" s="50">
        <v>31410.51</v>
      </c>
      <c r="IH23" s="50">
        <v>2708.02</v>
      </c>
      <c r="II23" s="50">
        <v>10070.39</v>
      </c>
      <c r="IJ23" s="50">
        <v>29295.74</v>
      </c>
      <c r="IK23" s="50">
        <v>0</v>
      </c>
      <c r="IL23" s="50">
        <v>0</v>
      </c>
      <c r="IM23" s="50">
        <v>8275.65</v>
      </c>
      <c r="IN23" s="50">
        <v>0</v>
      </c>
      <c r="IO23" s="50">
        <v>0</v>
      </c>
      <c r="IP23" s="50">
        <v>5147.5</v>
      </c>
      <c r="IQ23" s="50">
        <v>0</v>
      </c>
      <c r="IR23" s="118">
        <v>0</v>
      </c>
      <c r="IS23" s="118">
        <v>1</v>
      </c>
      <c r="IT23" s="118">
        <v>0</v>
      </c>
      <c r="IU23" s="50">
        <v>8170</v>
      </c>
      <c r="IV23" s="50">
        <v>0</v>
      </c>
      <c r="IW23" s="50">
        <v>0</v>
      </c>
      <c r="IX23" s="50">
        <v>126038.78999999951</v>
      </c>
      <c r="IY23" s="50"/>
      <c r="IZ23" s="50">
        <v>11173.68</v>
      </c>
      <c r="JA23" s="118">
        <v>0</v>
      </c>
      <c r="JB23" s="118">
        <v>0</v>
      </c>
      <c r="JC23" s="118">
        <v>0</v>
      </c>
      <c r="JD23" s="118"/>
      <c r="JF23" s="12">
        <v>81034.759999999835</v>
      </c>
      <c r="JG23" s="12">
        <v>692274.53122795525</v>
      </c>
      <c r="JH23" s="12">
        <v>647270.5</v>
      </c>
      <c r="JI23" s="100">
        <v>126038.79122795514</v>
      </c>
      <c r="JJ23" s="102">
        <v>126038.78999999951</v>
      </c>
      <c r="JK23" s="104">
        <v>-1.2279556249268353E-3</v>
      </c>
      <c r="JM23" s="12">
        <v>14196.18</v>
      </c>
      <c r="JN23" s="12">
        <v>5147.5</v>
      </c>
      <c r="JO23" s="12">
        <v>8170</v>
      </c>
      <c r="JP23" s="100">
        <v>11173.68</v>
      </c>
      <c r="JQ23" s="100">
        <v>11173.68</v>
      </c>
      <c r="JR23" s="100">
        <v>0</v>
      </c>
      <c r="JS23" s="12">
        <v>511676.46000000037</v>
      </c>
      <c r="JZ23" s="105" t="s">
        <v>368</v>
      </c>
      <c r="KA23" s="105">
        <v>211</v>
      </c>
      <c r="KB23" s="105">
        <v>0</v>
      </c>
      <c r="KC23" s="105" t="s">
        <v>369</v>
      </c>
      <c r="KD23" s="105"/>
      <c r="KE23" s="105" t="s">
        <v>373</v>
      </c>
      <c r="KF23" s="105"/>
      <c r="KG23" s="105"/>
      <c r="KH23" s="105">
        <v>553660.8012279555</v>
      </c>
      <c r="KI23" s="105">
        <v>553660.80122795538</v>
      </c>
      <c r="KJ23" s="105"/>
      <c r="KK23" s="105">
        <v>0</v>
      </c>
      <c r="KL23" s="105">
        <v>553658</v>
      </c>
      <c r="KN23" s="106">
        <v>0</v>
      </c>
      <c r="KQ23" s="1" t="s">
        <v>368</v>
      </c>
      <c r="KR23" s="12">
        <v>85912.549999999916</v>
      </c>
      <c r="KS23" s="12">
        <v>25607.200000000012</v>
      </c>
      <c r="KT23" s="12">
        <v>539.2399999999999</v>
      </c>
      <c r="KU23" s="12">
        <v>0</v>
      </c>
      <c r="KW23" s="1">
        <v>0</v>
      </c>
      <c r="KX23" s="1">
        <v>0</v>
      </c>
      <c r="KY23" s="1">
        <v>0</v>
      </c>
    </row>
    <row r="24" spans="1:313" x14ac:dyDescent="0.35">
      <c r="A24" s="2" t="s">
        <v>374</v>
      </c>
      <c r="B24" s="3">
        <v>-84082.41</v>
      </c>
      <c r="C24" s="3">
        <v>0</v>
      </c>
      <c r="D24" s="3">
        <v>-21966.67</v>
      </c>
      <c r="E24" s="3">
        <v>0</v>
      </c>
      <c r="F24" s="3">
        <v>-42940</v>
      </c>
      <c r="G24" s="3">
        <v>-52603.93</v>
      </c>
      <c r="H24" s="3">
        <v>-2500</v>
      </c>
      <c r="I24" s="3">
        <v>-22502.53</v>
      </c>
      <c r="J24" s="3">
        <v>-16269.51</v>
      </c>
      <c r="K24" s="3">
        <v>-1035</v>
      </c>
      <c r="L24" s="3">
        <v>-428</v>
      </c>
      <c r="M24" s="3">
        <v>-15438</v>
      </c>
      <c r="N24" s="3">
        <v>-6382.87</v>
      </c>
      <c r="O24" s="3">
        <v>0</v>
      </c>
      <c r="P24" s="3">
        <v>0</v>
      </c>
      <c r="Q24" s="3">
        <v>0</v>
      </c>
      <c r="R24" s="3">
        <v>0</v>
      </c>
      <c r="S24" s="3">
        <v>723089.61</v>
      </c>
      <c r="T24" s="3">
        <v>0</v>
      </c>
      <c r="U24" s="3">
        <v>0</v>
      </c>
      <c r="V24" s="3">
        <v>40990.44</v>
      </c>
      <c r="W24" s="3">
        <v>79632.09</v>
      </c>
      <c r="X24" s="3">
        <v>0</v>
      </c>
      <c r="Y24" s="3">
        <v>23243.03</v>
      </c>
      <c r="Z24" s="3">
        <v>6652.56</v>
      </c>
      <c r="AA24" s="3">
        <v>233157.96</v>
      </c>
      <c r="AB24" s="3">
        <v>10719.2</v>
      </c>
      <c r="AC24" s="3">
        <v>3688.91</v>
      </c>
      <c r="AD24" s="3">
        <v>17263.25</v>
      </c>
      <c r="AE24" s="3">
        <v>16298.4</v>
      </c>
      <c r="AF24" s="3">
        <v>1900.49</v>
      </c>
      <c r="AG24" s="3">
        <v>3989.95</v>
      </c>
      <c r="AH24" s="3">
        <v>30974.12</v>
      </c>
      <c r="AI24" s="3">
        <v>0</v>
      </c>
      <c r="AJ24" s="3">
        <v>8071.76</v>
      </c>
      <c r="AK24" s="3">
        <v>56209.71</v>
      </c>
      <c r="AL24" s="3">
        <v>9465.6299999999992</v>
      </c>
      <c r="AM24" s="3">
        <v>0</v>
      </c>
      <c r="AN24" s="3">
        <v>14599.91</v>
      </c>
      <c r="AO24" s="3">
        <v>5855</v>
      </c>
      <c r="AP24" s="3">
        <v>635.29999999999995</v>
      </c>
      <c r="AQ24" s="3">
        <v>65033.27</v>
      </c>
      <c r="AR24" s="3">
        <v>43936.71</v>
      </c>
      <c r="AS24" s="3">
        <v>19273.599999999999</v>
      </c>
      <c r="AT24" s="3">
        <v>18424.11</v>
      </c>
      <c r="AU24" s="3">
        <v>0</v>
      </c>
      <c r="AV24" s="3">
        <v>0</v>
      </c>
      <c r="AW24" s="3">
        <v>0</v>
      </c>
      <c r="AX24" s="3">
        <v>0</v>
      </c>
      <c r="AY24" s="3">
        <v>-1040.8599999999999</v>
      </c>
      <c r="AZ24" s="3">
        <v>521.89</v>
      </c>
      <c r="BA24" s="12">
        <v>1166437.1199999999</v>
      </c>
      <c r="BB24" s="12">
        <v>-15199.85</v>
      </c>
      <c r="BC24" s="12">
        <v>1181636.9700000002</v>
      </c>
      <c r="BD24" s="12">
        <v>0</v>
      </c>
      <c r="BE24" s="12"/>
      <c r="BF24" s="12">
        <v>7132.9</v>
      </c>
      <c r="BG24" s="12">
        <v>0</v>
      </c>
      <c r="BH24" s="12">
        <v>17076.75</v>
      </c>
      <c r="BI24" s="12"/>
      <c r="BJ24" s="12">
        <v>17076.75</v>
      </c>
      <c r="BK24" s="12">
        <v>0</v>
      </c>
      <c r="BL24" s="12"/>
      <c r="BM24" s="12">
        <v>0</v>
      </c>
      <c r="BN24" s="12">
        <v>5256</v>
      </c>
      <c r="BO24" s="12"/>
      <c r="BP24" s="12">
        <v>5256</v>
      </c>
      <c r="BQ24" s="12">
        <v>-15199.85</v>
      </c>
      <c r="BS24" s="12">
        <v>-518.96999999999991</v>
      </c>
      <c r="BT24" s="1">
        <v>-518.96999999999991</v>
      </c>
      <c r="BU24" s="1">
        <v>0</v>
      </c>
      <c r="BV24" s="12">
        <v>-15956.97</v>
      </c>
      <c r="BW24" s="12">
        <v>56209.71</v>
      </c>
      <c r="BY24" s="1">
        <v>0</v>
      </c>
      <c r="BZ24" s="1">
        <v>0</v>
      </c>
      <c r="CB24" s="44">
        <v>216</v>
      </c>
      <c r="CC24" s="12">
        <v>80602.029999999329</v>
      </c>
      <c r="CD24" s="12">
        <v>65898.439999999944</v>
      </c>
      <c r="CE24" s="12">
        <v>29050.170000000002</v>
      </c>
      <c r="CF24" s="1">
        <v>13850.320000000002</v>
      </c>
      <c r="CH24" s="50">
        <v>1237717</v>
      </c>
      <c r="CI24" s="50">
        <v>0</v>
      </c>
      <c r="CJ24" s="50">
        <v>-11653.56</v>
      </c>
      <c r="CK24" s="50">
        <v>-11526</v>
      </c>
      <c r="CL24" s="50"/>
      <c r="CM24" s="50">
        <v>0</v>
      </c>
      <c r="CN24" s="50">
        <v>0</v>
      </c>
      <c r="CO24" s="50">
        <v>-18277</v>
      </c>
      <c r="CP24" s="50">
        <v>-33470</v>
      </c>
      <c r="CQ24" s="50">
        <v>0</v>
      </c>
      <c r="CR24" s="50">
        <v>0</v>
      </c>
      <c r="CT24" s="56">
        <v>84082.41</v>
      </c>
      <c r="CU24" s="104">
        <v>1151729.3792464156</v>
      </c>
      <c r="CV24" s="104">
        <v>0</v>
      </c>
      <c r="CW24" s="12">
        <v>0</v>
      </c>
      <c r="CX24" s="12">
        <v>0</v>
      </c>
      <c r="CY24" s="12">
        <v>0</v>
      </c>
      <c r="CZ24" s="63">
        <v>0</v>
      </c>
      <c r="DA24" s="60">
        <v>1235811.7892464155</v>
      </c>
      <c r="DB24" s="56">
        <v>0</v>
      </c>
      <c r="DC24" s="63"/>
      <c r="DD24" s="60">
        <v>0</v>
      </c>
      <c r="DE24" s="56">
        <v>21966.67</v>
      </c>
      <c r="DF24" s="12">
        <v>0</v>
      </c>
      <c r="DG24" s="12">
        <v>0</v>
      </c>
      <c r="DH24" s="60">
        <v>21966.67</v>
      </c>
      <c r="DI24" s="67">
        <v>0</v>
      </c>
      <c r="DJ24" s="71">
        <v>42940</v>
      </c>
      <c r="DK24" s="56">
        <v>52603.93</v>
      </c>
      <c r="DL24" s="12">
        <v>0</v>
      </c>
      <c r="DM24" s="12">
        <v>-18277</v>
      </c>
      <c r="DN24" s="63">
        <v>-33470</v>
      </c>
      <c r="DO24" s="67">
        <v>856.93000000000029</v>
      </c>
      <c r="DP24" s="71">
        <v>2500</v>
      </c>
      <c r="DQ24" s="67">
        <v>845</v>
      </c>
      <c r="DR24" s="67">
        <v>21657.53</v>
      </c>
      <c r="DS24" s="71">
        <v>16269.51</v>
      </c>
      <c r="DT24" s="67">
        <v>1035</v>
      </c>
      <c r="DU24" s="71">
        <v>428</v>
      </c>
      <c r="DV24" s="67">
        <v>15956.97</v>
      </c>
      <c r="DW24" s="71">
        <v>6382.87</v>
      </c>
      <c r="DX24" s="83">
        <v>0</v>
      </c>
      <c r="DY24" s="83">
        <v>0</v>
      </c>
      <c r="DZ24" s="83">
        <v>0</v>
      </c>
      <c r="EA24" s="83">
        <v>0</v>
      </c>
      <c r="EB24" s="83">
        <v>0</v>
      </c>
      <c r="EC24" s="83">
        <v>0</v>
      </c>
      <c r="ED24" s="83">
        <v>0</v>
      </c>
      <c r="EE24" s="67">
        <v>51747</v>
      </c>
      <c r="EG24" s="92">
        <v>723089.61</v>
      </c>
      <c r="EH24" s="92">
        <v>0</v>
      </c>
      <c r="EI24" s="92">
        <v>0</v>
      </c>
      <c r="EJ24" s="92">
        <v>40990.44</v>
      </c>
      <c r="EK24" s="92">
        <v>79632.09</v>
      </c>
      <c r="EL24" s="92">
        <v>0</v>
      </c>
      <c r="EM24" s="92">
        <v>23243.03</v>
      </c>
      <c r="EN24" s="92">
        <v>6652.56</v>
      </c>
      <c r="EO24" s="92">
        <v>233157.96</v>
      </c>
      <c r="EP24" s="92">
        <v>10719.2</v>
      </c>
      <c r="EQ24" s="92">
        <v>3688.91</v>
      </c>
      <c r="ER24" s="92">
        <v>17263.25</v>
      </c>
      <c r="ES24" s="92">
        <v>16298.4</v>
      </c>
      <c r="ET24" s="92">
        <v>1900.49</v>
      </c>
      <c r="EU24" s="92">
        <v>3989.95</v>
      </c>
      <c r="EV24" s="92">
        <v>30974.12</v>
      </c>
      <c r="EW24" s="92">
        <v>0</v>
      </c>
      <c r="EX24" s="92">
        <v>8071.76</v>
      </c>
      <c r="EY24" s="92">
        <v>56209.71</v>
      </c>
      <c r="EZ24" s="92">
        <v>9465.6299999999992</v>
      </c>
      <c r="FA24" s="92">
        <v>0</v>
      </c>
      <c r="FB24" s="92">
        <v>14599.91</v>
      </c>
      <c r="FC24" s="92">
        <v>5855</v>
      </c>
      <c r="FD24" s="92">
        <v>635.29999999999995</v>
      </c>
      <c r="FE24" s="92">
        <v>65033.27</v>
      </c>
      <c r="FF24" s="92">
        <v>43936.71</v>
      </c>
      <c r="FG24" s="92">
        <v>19273.599999999999</v>
      </c>
      <c r="FH24" s="92">
        <v>18424.11</v>
      </c>
      <c r="FI24" s="92">
        <v>0</v>
      </c>
      <c r="FJ24" s="92">
        <v>0</v>
      </c>
      <c r="FK24" s="92">
        <v>0</v>
      </c>
      <c r="FL24" s="92">
        <v>0</v>
      </c>
      <c r="FM24" s="186">
        <v>216</v>
      </c>
      <c r="FN24" s="1" t="s">
        <v>374</v>
      </c>
      <c r="FO24" s="118">
        <v>9353112</v>
      </c>
      <c r="FP24" s="118" t="s">
        <v>375</v>
      </c>
      <c r="FQ24" s="118" t="s">
        <v>376</v>
      </c>
      <c r="FR24" s="118" t="s">
        <v>377</v>
      </c>
      <c r="FS24" s="118" t="s">
        <v>378</v>
      </c>
      <c r="FT24" s="118" t="s">
        <v>233</v>
      </c>
      <c r="FU24" s="118"/>
      <c r="FV24" s="118"/>
      <c r="FW24" s="118"/>
      <c r="FX24" s="118"/>
      <c r="FY24" s="118"/>
      <c r="FZ24" s="118"/>
      <c r="GA24" s="118"/>
      <c r="GB24" s="118"/>
      <c r="GC24" s="118"/>
      <c r="GD24" s="118"/>
      <c r="GE24" s="118" t="s">
        <v>234</v>
      </c>
      <c r="GF24" s="118" t="s">
        <v>235</v>
      </c>
      <c r="GG24" s="118" t="s">
        <v>234</v>
      </c>
      <c r="GH24" s="120" t="s">
        <v>237</v>
      </c>
      <c r="GI24" s="118" t="s">
        <v>236</v>
      </c>
      <c r="GJ24" s="118" t="s">
        <v>236</v>
      </c>
      <c r="GK24" s="50">
        <v>80602.029999999329</v>
      </c>
      <c r="GL24" s="118">
        <v>0</v>
      </c>
      <c r="GM24" s="50">
        <v>29050.170000000002</v>
      </c>
      <c r="GN24" s="50">
        <v>1235815.9392464154</v>
      </c>
      <c r="GO24" s="50">
        <v>0</v>
      </c>
      <c r="GP24" s="50">
        <v>21966.67</v>
      </c>
      <c r="GQ24" s="50">
        <v>0</v>
      </c>
      <c r="GR24" s="50">
        <v>42940</v>
      </c>
      <c r="GS24" s="50">
        <v>856.93000000000029</v>
      </c>
      <c r="GT24" s="50">
        <v>2500</v>
      </c>
      <c r="GU24" s="50">
        <v>845</v>
      </c>
      <c r="GV24" s="50">
        <v>21657.53</v>
      </c>
      <c r="GW24" s="50">
        <v>16269.51</v>
      </c>
      <c r="GX24" s="50">
        <v>1035</v>
      </c>
      <c r="GY24" s="50">
        <v>428</v>
      </c>
      <c r="GZ24" s="50">
        <v>15956.97</v>
      </c>
      <c r="HA24" s="50">
        <v>6382.87</v>
      </c>
      <c r="HB24" s="118">
        <v>0</v>
      </c>
      <c r="HC24" s="118">
        <v>0</v>
      </c>
      <c r="HD24" s="118">
        <v>0</v>
      </c>
      <c r="HE24" s="118">
        <v>0</v>
      </c>
      <c r="HF24" s="118">
        <v>0</v>
      </c>
      <c r="HG24" s="118">
        <v>0</v>
      </c>
      <c r="HH24" s="50">
        <v>51747</v>
      </c>
      <c r="HI24" s="50">
        <v>723089.61</v>
      </c>
      <c r="HJ24" s="50">
        <v>0</v>
      </c>
      <c r="HK24" s="50">
        <v>228193.18000000098</v>
      </c>
      <c r="HL24" s="50">
        <v>40990.44</v>
      </c>
      <c r="HM24" s="50">
        <v>79632.09</v>
      </c>
      <c r="HN24" s="50">
        <v>0</v>
      </c>
      <c r="HO24" s="50">
        <v>23243.03</v>
      </c>
      <c r="HP24" s="50">
        <v>6652.56</v>
      </c>
      <c r="HQ24" s="50">
        <v>4964.7799999990093</v>
      </c>
      <c r="HR24" s="50">
        <v>10719.2</v>
      </c>
      <c r="HS24" s="50">
        <v>3688.91</v>
      </c>
      <c r="HT24" s="50">
        <v>17263.25</v>
      </c>
      <c r="HU24" s="50">
        <v>16298.4</v>
      </c>
      <c r="HV24" s="50">
        <v>1900.49</v>
      </c>
      <c r="HW24" s="50">
        <v>3989.95</v>
      </c>
      <c r="HX24" s="50">
        <v>30974.12</v>
      </c>
      <c r="HY24" s="50">
        <v>0</v>
      </c>
      <c r="HZ24" s="50">
        <v>8071.76</v>
      </c>
      <c r="IA24" s="50">
        <v>56209.71</v>
      </c>
      <c r="IB24" s="50">
        <v>9465.6299999999992</v>
      </c>
      <c r="IC24" s="50">
        <v>0</v>
      </c>
      <c r="ID24" s="50">
        <v>14599.91</v>
      </c>
      <c r="IE24" s="50">
        <v>5855</v>
      </c>
      <c r="IF24" s="50">
        <v>635.29999999999995</v>
      </c>
      <c r="IG24" s="50">
        <v>65033.27</v>
      </c>
      <c r="IH24" s="50">
        <v>43936.71</v>
      </c>
      <c r="II24" s="50">
        <v>19273.599999999999</v>
      </c>
      <c r="IJ24" s="50">
        <v>18424.11</v>
      </c>
      <c r="IK24" s="50">
        <v>0</v>
      </c>
      <c r="IL24" s="50">
        <v>0</v>
      </c>
      <c r="IM24" s="50">
        <v>0</v>
      </c>
      <c r="IN24" s="50">
        <v>0</v>
      </c>
      <c r="IO24" s="50">
        <v>0</v>
      </c>
      <c r="IP24" s="50">
        <v>7132.9</v>
      </c>
      <c r="IQ24" s="50">
        <v>0</v>
      </c>
      <c r="IR24" s="118">
        <v>0</v>
      </c>
      <c r="IS24" s="118">
        <v>1</v>
      </c>
      <c r="IT24" s="118">
        <v>0</v>
      </c>
      <c r="IU24" s="50">
        <v>17076.75</v>
      </c>
      <c r="IV24" s="50">
        <v>0</v>
      </c>
      <c r="IW24" s="50">
        <v>5256</v>
      </c>
      <c r="IX24" s="50">
        <v>49152.999999999942</v>
      </c>
      <c r="IY24" s="50">
        <v>16745.439999999999</v>
      </c>
      <c r="IZ24" s="50">
        <v>13850.320000000002</v>
      </c>
      <c r="JA24" s="118">
        <v>0</v>
      </c>
      <c r="JB24" s="118">
        <v>0</v>
      </c>
      <c r="JC24" s="118">
        <v>0</v>
      </c>
      <c r="JD24" s="118"/>
      <c r="JE24" s="195" t="s">
        <v>275</v>
      </c>
      <c r="JF24" s="12">
        <v>80602.029999999329</v>
      </c>
      <c r="JG24" s="12">
        <v>1418401.4192464154</v>
      </c>
      <c r="JH24" s="12">
        <v>1433105.01</v>
      </c>
      <c r="JI24" s="100">
        <v>65898.439246414695</v>
      </c>
      <c r="JJ24" s="102">
        <v>65898.439999999944</v>
      </c>
      <c r="JK24" s="104">
        <v>7.5358524918556213E-4</v>
      </c>
      <c r="JM24" s="12">
        <v>29050.170000000002</v>
      </c>
      <c r="JN24" s="12">
        <v>7132.9</v>
      </c>
      <c r="JO24" s="12">
        <v>22332.75</v>
      </c>
      <c r="JP24" s="100">
        <v>13850.32</v>
      </c>
      <c r="JQ24" s="100">
        <v>13850.320000000002</v>
      </c>
      <c r="JR24" s="100">
        <v>0</v>
      </c>
      <c r="JS24" s="12">
        <v>1181636.9700000002</v>
      </c>
      <c r="JZ24" s="105" t="s">
        <v>374</v>
      </c>
      <c r="KA24" s="105">
        <v>216</v>
      </c>
      <c r="KB24" s="105">
        <v>0</v>
      </c>
      <c r="KC24" s="105" t="s">
        <v>379</v>
      </c>
      <c r="KD24" s="105"/>
      <c r="KE24" s="105" t="s">
        <v>380</v>
      </c>
      <c r="KF24" s="105"/>
      <c r="KG24" s="105"/>
      <c r="KH24" s="105">
        <v>1151729.3792464153</v>
      </c>
      <c r="KI24" s="105">
        <v>1151729.3792464156</v>
      </c>
      <c r="KJ24" s="105"/>
      <c r="KK24" s="105">
        <v>0</v>
      </c>
      <c r="KL24" s="105">
        <v>1151734</v>
      </c>
      <c r="KN24" s="106">
        <v>0</v>
      </c>
      <c r="KQ24" s="1" t="s">
        <v>374</v>
      </c>
      <c r="KR24" s="12">
        <v>207321.78000000099</v>
      </c>
      <c r="KS24" s="12">
        <v>0</v>
      </c>
      <c r="KT24" s="12">
        <v>20871.400000000005</v>
      </c>
      <c r="KU24" s="12">
        <v>0</v>
      </c>
      <c r="KW24" s="1">
        <v>0</v>
      </c>
      <c r="KX24" s="1">
        <v>0</v>
      </c>
      <c r="KY24" s="1">
        <v>0</v>
      </c>
    </row>
    <row r="25" spans="1:313" x14ac:dyDescent="0.35">
      <c r="A25" s="2" t="s">
        <v>381</v>
      </c>
      <c r="B25" s="3">
        <v>-22576.32</v>
      </c>
      <c r="C25" s="3">
        <v>0</v>
      </c>
      <c r="D25" s="3">
        <v>0</v>
      </c>
      <c r="E25" s="3">
        <v>0</v>
      </c>
      <c r="F25" s="3">
        <v>-16840</v>
      </c>
      <c r="G25" s="3">
        <v>-26367.93</v>
      </c>
      <c r="H25" s="3">
        <v>-7115</v>
      </c>
      <c r="I25" s="3">
        <v>-13815.2</v>
      </c>
      <c r="J25" s="3">
        <v>-6369.7</v>
      </c>
      <c r="K25" s="3">
        <v>0</v>
      </c>
      <c r="L25" s="3">
        <v>0</v>
      </c>
      <c r="M25" s="3">
        <v>-3939.1</v>
      </c>
      <c r="N25" s="3">
        <v>-12810.19</v>
      </c>
      <c r="O25" s="3">
        <v>0</v>
      </c>
      <c r="P25" s="3">
        <v>0</v>
      </c>
      <c r="Q25" s="3">
        <v>0</v>
      </c>
      <c r="R25" s="3">
        <v>0</v>
      </c>
      <c r="S25" s="3">
        <v>301166.28000000003</v>
      </c>
      <c r="T25" s="3">
        <v>279.89</v>
      </c>
      <c r="U25" s="3">
        <v>0</v>
      </c>
      <c r="V25" s="3">
        <v>0</v>
      </c>
      <c r="W25" s="3">
        <v>34600.01</v>
      </c>
      <c r="X25" s="3">
        <v>0</v>
      </c>
      <c r="Y25" s="3">
        <v>12297.24</v>
      </c>
      <c r="Z25" s="3">
        <v>2704.52</v>
      </c>
      <c r="AA25" s="3">
        <v>62594.95</v>
      </c>
      <c r="AB25" s="3">
        <v>2747.32</v>
      </c>
      <c r="AC25" s="3">
        <v>0</v>
      </c>
      <c r="AD25" s="3">
        <v>7967.62</v>
      </c>
      <c r="AE25" s="3">
        <v>2108.75</v>
      </c>
      <c r="AF25" s="3">
        <v>13334.66</v>
      </c>
      <c r="AG25" s="3">
        <v>1441.58</v>
      </c>
      <c r="AH25" s="3">
        <v>9551.0400000000009</v>
      </c>
      <c r="AI25" s="3">
        <v>0</v>
      </c>
      <c r="AJ25" s="3">
        <v>6670.93</v>
      </c>
      <c r="AK25" s="3">
        <v>24006.26</v>
      </c>
      <c r="AL25" s="3">
        <v>9323.81</v>
      </c>
      <c r="AM25" s="3">
        <v>0</v>
      </c>
      <c r="AN25" s="3">
        <v>3901.2</v>
      </c>
      <c r="AO25" s="3">
        <v>2843.91</v>
      </c>
      <c r="AP25" s="3">
        <v>0</v>
      </c>
      <c r="AQ25" s="3">
        <v>27789.32</v>
      </c>
      <c r="AR25" s="3">
        <v>7254.4</v>
      </c>
      <c r="AS25" s="3">
        <v>7487</v>
      </c>
      <c r="AT25" s="3">
        <v>13132.17</v>
      </c>
      <c r="AU25" s="3">
        <v>0</v>
      </c>
      <c r="AV25" s="3">
        <v>9559.56</v>
      </c>
      <c r="AW25" s="3">
        <v>0</v>
      </c>
      <c r="AX25" s="3">
        <v>0</v>
      </c>
      <c r="AY25" s="3">
        <v>-2519.7199999999998</v>
      </c>
      <c r="AZ25" s="3">
        <v>2065.33</v>
      </c>
      <c r="BA25" s="12">
        <v>452474.59</v>
      </c>
      <c r="BB25" s="12">
        <v>-1292.6199999999999</v>
      </c>
      <c r="BC25" s="12">
        <v>453767.21000000008</v>
      </c>
      <c r="BD25" s="12">
        <v>0</v>
      </c>
      <c r="BE25" s="12"/>
      <c r="BF25" s="12">
        <v>4877.5</v>
      </c>
      <c r="BG25" s="12">
        <v>0</v>
      </c>
      <c r="BH25" s="12">
        <v>0</v>
      </c>
      <c r="BI25" s="12"/>
      <c r="BJ25" s="12">
        <v>0</v>
      </c>
      <c r="BK25" s="12">
        <v>0</v>
      </c>
      <c r="BL25" s="12"/>
      <c r="BM25" s="12">
        <v>0</v>
      </c>
      <c r="BN25" s="12">
        <v>6170.12</v>
      </c>
      <c r="BO25" s="12"/>
      <c r="BP25" s="12">
        <v>6170.12</v>
      </c>
      <c r="BQ25" s="12">
        <v>-1292.6199999999999</v>
      </c>
      <c r="BS25" s="12">
        <v>-454.38999999999987</v>
      </c>
      <c r="BT25" s="1">
        <v>-454.38999999999987</v>
      </c>
      <c r="BU25" s="1">
        <v>0</v>
      </c>
      <c r="BV25" s="12">
        <v>-4393.49</v>
      </c>
      <c r="BW25" s="12">
        <v>24006.26</v>
      </c>
      <c r="BY25" s="1">
        <v>0</v>
      </c>
      <c r="BZ25" s="1">
        <v>0</v>
      </c>
      <c r="CB25" s="44">
        <v>220</v>
      </c>
      <c r="CC25" s="12">
        <v>141473.06</v>
      </c>
      <c r="CD25" s="12">
        <v>182595.61999999988</v>
      </c>
      <c r="CE25" s="12">
        <v>17846.240000000002</v>
      </c>
      <c r="CF25" s="1">
        <v>16553.620000000003</v>
      </c>
      <c r="CH25" s="50">
        <v>513890</v>
      </c>
      <c r="CI25" s="50">
        <v>0</v>
      </c>
      <c r="CJ25" s="50">
        <v>0</v>
      </c>
      <c r="CK25" s="50">
        <v>-4509</v>
      </c>
      <c r="CL25" s="50"/>
      <c r="CM25" s="50">
        <v>0</v>
      </c>
      <c r="CN25" s="50">
        <v>0</v>
      </c>
      <c r="CO25" s="50">
        <v>-16684</v>
      </c>
      <c r="CP25" s="50">
        <v>-8827</v>
      </c>
      <c r="CQ25" s="50">
        <v>0</v>
      </c>
      <c r="CR25" s="50">
        <v>0</v>
      </c>
      <c r="CT25" s="56">
        <v>22576.32</v>
      </c>
      <c r="CU25" s="104">
        <v>493599.70216892677</v>
      </c>
      <c r="CV25" s="104">
        <v>0</v>
      </c>
      <c r="CW25" s="12">
        <v>0</v>
      </c>
      <c r="CX25" s="12">
        <v>0</v>
      </c>
      <c r="CY25" s="12">
        <v>0</v>
      </c>
      <c r="CZ25" s="63">
        <v>0</v>
      </c>
      <c r="DA25" s="60">
        <v>516176.02216892678</v>
      </c>
      <c r="DB25" s="56">
        <v>0</v>
      </c>
      <c r="DC25" s="63"/>
      <c r="DD25" s="60">
        <v>0</v>
      </c>
      <c r="DE25" s="56">
        <v>0</v>
      </c>
      <c r="DF25" s="12">
        <v>0</v>
      </c>
      <c r="DG25" s="12">
        <v>0</v>
      </c>
      <c r="DH25" s="60">
        <v>0</v>
      </c>
      <c r="DI25" s="67">
        <v>0</v>
      </c>
      <c r="DJ25" s="71">
        <v>16840</v>
      </c>
      <c r="DK25" s="56">
        <v>26367.93</v>
      </c>
      <c r="DL25" s="12">
        <v>0</v>
      </c>
      <c r="DM25" s="12">
        <v>-16684</v>
      </c>
      <c r="DN25" s="63">
        <v>-8827</v>
      </c>
      <c r="DO25" s="67">
        <v>856.93000000000029</v>
      </c>
      <c r="DP25" s="71">
        <v>7115</v>
      </c>
      <c r="DQ25" s="67">
        <v>0</v>
      </c>
      <c r="DR25" s="67">
        <v>13815.2</v>
      </c>
      <c r="DS25" s="71">
        <v>6369.7</v>
      </c>
      <c r="DT25" s="67">
        <v>0</v>
      </c>
      <c r="DU25" s="71">
        <v>0</v>
      </c>
      <c r="DV25" s="67">
        <v>4393.49</v>
      </c>
      <c r="DW25" s="71">
        <v>12810.19</v>
      </c>
      <c r="DX25" s="83">
        <v>0</v>
      </c>
      <c r="DY25" s="83">
        <v>0</v>
      </c>
      <c r="DZ25" s="83">
        <v>0</v>
      </c>
      <c r="EA25" s="83">
        <v>0</v>
      </c>
      <c r="EB25" s="83">
        <v>0</v>
      </c>
      <c r="EC25" s="83">
        <v>0</v>
      </c>
      <c r="ED25" s="83">
        <v>0</v>
      </c>
      <c r="EE25" s="67">
        <v>25511</v>
      </c>
      <c r="EG25" s="92">
        <v>301166.28000000003</v>
      </c>
      <c r="EH25" s="92">
        <v>279.89</v>
      </c>
      <c r="EI25" s="92">
        <v>0</v>
      </c>
      <c r="EJ25" s="92">
        <v>0</v>
      </c>
      <c r="EK25" s="92">
        <v>34600.01</v>
      </c>
      <c r="EL25" s="92">
        <v>0</v>
      </c>
      <c r="EM25" s="92">
        <v>12297.24</v>
      </c>
      <c r="EN25" s="92">
        <v>2704.52</v>
      </c>
      <c r="EO25" s="92">
        <v>62594.95</v>
      </c>
      <c r="EP25" s="92">
        <v>2747.32</v>
      </c>
      <c r="EQ25" s="92">
        <v>0</v>
      </c>
      <c r="ER25" s="92">
        <v>7967.62</v>
      </c>
      <c r="ES25" s="92">
        <v>2108.75</v>
      </c>
      <c r="ET25" s="92">
        <v>13334.66</v>
      </c>
      <c r="EU25" s="92">
        <v>1441.58</v>
      </c>
      <c r="EV25" s="92">
        <v>9551.0400000000009</v>
      </c>
      <c r="EW25" s="92">
        <v>0</v>
      </c>
      <c r="EX25" s="92">
        <v>6670.93</v>
      </c>
      <c r="EY25" s="92">
        <v>24006.26</v>
      </c>
      <c r="EZ25" s="92">
        <v>9323.81</v>
      </c>
      <c r="FA25" s="92">
        <v>0</v>
      </c>
      <c r="FB25" s="92">
        <v>3901.2</v>
      </c>
      <c r="FC25" s="92">
        <v>2843.91</v>
      </c>
      <c r="FD25" s="92">
        <v>0</v>
      </c>
      <c r="FE25" s="92">
        <v>27789.32</v>
      </c>
      <c r="FF25" s="92">
        <v>7254.4</v>
      </c>
      <c r="FG25" s="92">
        <v>7487</v>
      </c>
      <c r="FH25" s="92">
        <v>13132.17</v>
      </c>
      <c r="FI25" s="92">
        <v>0</v>
      </c>
      <c r="FJ25" s="92">
        <v>9559.56</v>
      </c>
      <c r="FK25" s="92">
        <v>0</v>
      </c>
      <c r="FL25" s="92">
        <v>0</v>
      </c>
      <c r="FM25" s="186">
        <v>220</v>
      </c>
      <c r="FN25" s="1" t="s">
        <v>381</v>
      </c>
      <c r="FO25" s="118">
        <v>9352071</v>
      </c>
      <c r="FP25" s="118" t="s">
        <v>382</v>
      </c>
      <c r="FQ25" s="118" t="s">
        <v>348</v>
      </c>
      <c r="FR25" s="118" t="s">
        <v>383</v>
      </c>
      <c r="FS25" s="118" t="s">
        <v>384</v>
      </c>
      <c r="FT25" s="118" t="s">
        <v>233</v>
      </c>
      <c r="FU25" s="118"/>
      <c r="FV25" s="118"/>
      <c r="FW25" s="118"/>
      <c r="FX25" s="118"/>
      <c r="FY25" s="118"/>
      <c r="FZ25" s="118"/>
      <c r="GA25" s="118"/>
      <c r="GB25" s="118"/>
      <c r="GC25" s="118"/>
      <c r="GD25" s="118"/>
      <c r="GE25" s="118" t="s">
        <v>234</v>
      </c>
      <c r="GF25" s="118" t="s">
        <v>235</v>
      </c>
      <c r="GG25" s="118" t="s">
        <v>234</v>
      </c>
      <c r="GH25" s="120" t="s">
        <v>237</v>
      </c>
      <c r="GI25" s="118" t="s">
        <v>236</v>
      </c>
      <c r="GJ25" s="118" t="s">
        <v>236</v>
      </c>
      <c r="GK25" s="50">
        <v>141473.06</v>
      </c>
      <c r="GL25" s="118">
        <v>0</v>
      </c>
      <c r="GM25" s="50">
        <v>17846.240000000002</v>
      </c>
      <c r="GN25" s="50">
        <v>516173.47216892679</v>
      </c>
      <c r="GO25" s="50">
        <v>0</v>
      </c>
      <c r="GP25" s="50">
        <v>0</v>
      </c>
      <c r="GQ25" s="50">
        <v>0</v>
      </c>
      <c r="GR25" s="50">
        <v>16840</v>
      </c>
      <c r="GS25" s="50">
        <v>856.93000000000029</v>
      </c>
      <c r="GT25" s="50">
        <v>7115</v>
      </c>
      <c r="GU25" s="50">
        <v>0</v>
      </c>
      <c r="GV25" s="50">
        <v>13815.2</v>
      </c>
      <c r="GW25" s="50">
        <v>6369.7</v>
      </c>
      <c r="GX25" s="50">
        <v>0</v>
      </c>
      <c r="GY25" s="50">
        <v>0</v>
      </c>
      <c r="GZ25" s="50">
        <v>4393.49</v>
      </c>
      <c r="HA25" s="50">
        <v>12810.19</v>
      </c>
      <c r="HB25" s="118">
        <v>0</v>
      </c>
      <c r="HC25" s="118">
        <v>0</v>
      </c>
      <c r="HD25" s="118">
        <v>0</v>
      </c>
      <c r="HE25" s="118">
        <v>0</v>
      </c>
      <c r="HF25" s="118">
        <v>0</v>
      </c>
      <c r="HG25" s="118">
        <v>0</v>
      </c>
      <c r="HH25" s="50">
        <v>25511</v>
      </c>
      <c r="HI25" s="50">
        <v>301166.28000000003</v>
      </c>
      <c r="HJ25" s="50">
        <v>279.89</v>
      </c>
      <c r="HK25" s="50">
        <v>61084.699999999968</v>
      </c>
      <c r="HL25" s="50">
        <v>0</v>
      </c>
      <c r="HM25" s="50">
        <v>34600.01</v>
      </c>
      <c r="HN25" s="50">
        <v>0</v>
      </c>
      <c r="HO25" s="50">
        <v>12297.24</v>
      </c>
      <c r="HP25" s="50">
        <v>2704.52</v>
      </c>
      <c r="HQ25" s="50">
        <v>1510.2500000000291</v>
      </c>
      <c r="HR25" s="50">
        <v>2747.32</v>
      </c>
      <c r="HS25" s="50">
        <v>0</v>
      </c>
      <c r="HT25" s="50">
        <v>7967.62</v>
      </c>
      <c r="HU25" s="50">
        <v>2108.75</v>
      </c>
      <c r="HV25" s="50">
        <v>13334.66</v>
      </c>
      <c r="HW25" s="50">
        <v>1441.58</v>
      </c>
      <c r="HX25" s="50">
        <v>9551.0400000000009</v>
      </c>
      <c r="HY25" s="50">
        <v>0</v>
      </c>
      <c r="HZ25" s="50">
        <v>6670.93</v>
      </c>
      <c r="IA25" s="50">
        <v>24006.26</v>
      </c>
      <c r="IB25" s="50">
        <v>9323.81</v>
      </c>
      <c r="IC25" s="50">
        <v>0</v>
      </c>
      <c r="ID25" s="50">
        <v>3901.2</v>
      </c>
      <c r="IE25" s="50">
        <v>2843.91</v>
      </c>
      <c r="IF25" s="50">
        <v>0</v>
      </c>
      <c r="IG25" s="50">
        <v>27789.32</v>
      </c>
      <c r="IH25" s="50">
        <v>7254.4</v>
      </c>
      <c r="II25" s="50">
        <v>7487</v>
      </c>
      <c r="IJ25" s="50">
        <v>13132.17</v>
      </c>
      <c r="IK25" s="50">
        <v>0</v>
      </c>
      <c r="IL25" s="50">
        <v>0</v>
      </c>
      <c r="IM25" s="50">
        <v>9559.56</v>
      </c>
      <c r="IN25" s="50">
        <v>0</v>
      </c>
      <c r="IO25" s="50">
        <v>0</v>
      </c>
      <c r="IP25" s="50">
        <v>4877.5</v>
      </c>
      <c r="IQ25" s="50">
        <v>0</v>
      </c>
      <c r="IR25" s="118">
        <v>0</v>
      </c>
      <c r="IS25" s="118">
        <v>1</v>
      </c>
      <c r="IT25" s="118">
        <v>0</v>
      </c>
      <c r="IU25" s="50">
        <v>0</v>
      </c>
      <c r="IV25" s="50">
        <v>0</v>
      </c>
      <c r="IW25" s="50">
        <v>6170.12</v>
      </c>
      <c r="IX25" s="50">
        <v>182595.61999999988</v>
      </c>
      <c r="IY25" s="50">
        <v>0</v>
      </c>
      <c r="IZ25" s="50">
        <v>16553.620000000003</v>
      </c>
      <c r="JA25" s="118">
        <v>0</v>
      </c>
      <c r="JB25" s="118">
        <v>0</v>
      </c>
      <c r="JC25" s="118">
        <v>0</v>
      </c>
      <c r="JD25" s="118"/>
      <c r="JE25" s="195" t="s">
        <v>275</v>
      </c>
      <c r="JF25" s="12">
        <v>141473.06</v>
      </c>
      <c r="JG25" s="12">
        <v>603884.98216892674</v>
      </c>
      <c r="JH25" s="12">
        <v>562762.42000000004</v>
      </c>
      <c r="JI25" s="100">
        <v>182595.62216892664</v>
      </c>
      <c r="JJ25" s="102">
        <v>182595.61999999988</v>
      </c>
      <c r="JK25" s="104">
        <v>-2.1689267596229911E-3</v>
      </c>
      <c r="JM25" s="12">
        <v>17846.240000000002</v>
      </c>
      <c r="JN25" s="12">
        <v>4877.5</v>
      </c>
      <c r="JO25" s="12">
        <v>6170.12</v>
      </c>
      <c r="JP25" s="100">
        <v>16553.620000000003</v>
      </c>
      <c r="JQ25" s="100">
        <v>16553.620000000003</v>
      </c>
      <c r="JR25" s="100">
        <v>0</v>
      </c>
      <c r="JS25" s="12">
        <v>453767.21000000008</v>
      </c>
      <c r="JZ25" s="105" t="s">
        <v>381</v>
      </c>
      <c r="KA25" s="105">
        <v>220</v>
      </c>
      <c r="KB25" s="105">
        <v>0</v>
      </c>
      <c r="KC25" s="105" t="s">
        <v>382</v>
      </c>
      <c r="KD25" s="105"/>
      <c r="KE25" s="105" t="s">
        <v>385</v>
      </c>
      <c r="KF25" s="105"/>
      <c r="KG25" s="105"/>
      <c r="KH25" s="105">
        <v>493599.70216892677</v>
      </c>
      <c r="KI25" s="105">
        <v>493599.70216892677</v>
      </c>
      <c r="KJ25" s="105"/>
      <c r="KK25" s="105">
        <v>0</v>
      </c>
      <c r="KL25" s="105">
        <v>493597</v>
      </c>
      <c r="KN25" s="106">
        <v>0</v>
      </c>
      <c r="KQ25" s="1" t="s">
        <v>381</v>
      </c>
      <c r="KR25" s="12">
        <v>61084.699999999968</v>
      </c>
      <c r="KS25" s="12">
        <v>0</v>
      </c>
      <c r="KT25" s="12">
        <v>0</v>
      </c>
      <c r="KU25" s="12">
        <v>0</v>
      </c>
      <c r="KW25" s="1">
        <v>0</v>
      </c>
      <c r="KX25" s="1">
        <v>0</v>
      </c>
      <c r="KY25" s="1">
        <v>0</v>
      </c>
    </row>
    <row r="26" spans="1:313" x14ac:dyDescent="0.35">
      <c r="A26" s="2" t="s">
        <v>386</v>
      </c>
      <c r="B26" s="3">
        <v>-41508.5</v>
      </c>
      <c r="C26" s="3">
        <v>0</v>
      </c>
      <c r="D26" s="3">
        <v>-60966.67</v>
      </c>
      <c r="E26" s="3">
        <v>0</v>
      </c>
      <c r="F26" s="3">
        <v>-51110</v>
      </c>
      <c r="G26" s="3">
        <v>-47890.93</v>
      </c>
      <c r="H26" s="3">
        <v>-578.91999999999996</v>
      </c>
      <c r="I26" s="3">
        <v>-16888.759999999998</v>
      </c>
      <c r="J26" s="3">
        <v>-27506.47</v>
      </c>
      <c r="K26" s="3">
        <v>-5304</v>
      </c>
      <c r="L26" s="3">
        <v>-2054</v>
      </c>
      <c r="M26" s="3">
        <v>-9645.6</v>
      </c>
      <c r="N26" s="3">
        <v>-8957.6</v>
      </c>
      <c r="O26" s="3">
        <v>0</v>
      </c>
      <c r="P26" s="3">
        <v>0</v>
      </c>
      <c r="Q26" s="3">
        <v>0</v>
      </c>
      <c r="R26" s="3">
        <v>0</v>
      </c>
      <c r="S26" s="3">
        <v>536135.26</v>
      </c>
      <c r="T26" s="3">
        <v>0</v>
      </c>
      <c r="U26" s="3">
        <v>0</v>
      </c>
      <c r="V26" s="3">
        <v>7060.67</v>
      </c>
      <c r="W26" s="3">
        <v>59295.86</v>
      </c>
      <c r="X26" s="3">
        <v>0</v>
      </c>
      <c r="Y26" s="3">
        <v>31546.68</v>
      </c>
      <c r="Z26" s="3">
        <v>5786.18</v>
      </c>
      <c r="AA26" s="3">
        <v>221239.61</v>
      </c>
      <c r="AB26" s="3">
        <v>13218</v>
      </c>
      <c r="AC26" s="3">
        <v>2581.44</v>
      </c>
      <c r="AD26" s="3">
        <v>17612.53</v>
      </c>
      <c r="AE26" s="3">
        <v>5750.47</v>
      </c>
      <c r="AF26" s="3">
        <v>14860</v>
      </c>
      <c r="AG26" s="3">
        <v>2374.87</v>
      </c>
      <c r="AH26" s="3">
        <v>11214.49</v>
      </c>
      <c r="AI26" s="3">
        <v>0</v>
      </c>
      <c r="AJ26" s="3">
        <v>6251</v>
      </c>
      <c r="AK26" s="3">
        <v>57662.61</v>
      </c>
      <c r="AL26" s="3">
        <v>10880.68</v>
      </c>
      <c r="AM26" s="3">
        <v>0</v>
      </c>
      <c r="AN26" s="3">
        <v>14584.37</v>
      </c>
      <c r="AO26" s="3">
        <v>4550</v>
      </c>
      <c r="AP26" s="3">
        <v>338.8</v>
      </c>
      <c r="AQ26" s="3">
        <v>70441.89</v>
      </c>
      <c r="AR26" s="3">
        <v>20449.75</v>
      </c>
      <c r="AS26" s="3">
        <v>11092.01</v>
      </c>
      <c r="AT26" s="3">
        <v>17075.13</v>
      </c>
      <c r="AU26" s="3">
        <v>0</v>
      </c>
      <c r="AV26" s="3">
        <v>0</v>
      </c>
      <c r="AW26" s="3">
        <v>0</v>
      </c>
      <c r="AX26" s="3">
        <v>0</v>
      </c>
      <c r="AY26" s="3">
        <v>-2074.25</v>
      </c>
      <c r="AZ26" s="3">
        <v>1913.35</v>
      </c>
      <c r="BA26" s="12">
        <v>869429.95000000007</v>
      </c>
      <c r="BB26" s="12">
        <v>-32826.17</v>
      </c>
      <c r="BC26" s="12">
        <v>902256.11999999988</v>
      </c>
      <c r="BD26" s="12">
        <v>0</v>
      </c>
      <c r="BE26" s="12"/>
      <c r="BF26" s="12">
        <v>6227.5</v>
      </c>
      <c r="BG26" s="12">
        <v>0</v>
      </c>
      <c r="BH26" s="12">
        <v>25041.67</v>
      </c>
      <c r="BI26" s="12"/>
      <c r="BJ26" s="12">
        <v>25041.67</v>
      </c>
      <c r="BK26" s="12">
        <v>14012</v>
      </c>
      <c r="BL26" s="12"/>
      <c r="BM26" s="12">
        <v>14012</v>
      </c>
      <c r="BN26" s="12">
        <v>0</v>
      </c>
      <c r="BO26" s="12"/>
      <c r="BP26" s="12">
        <v>0</v>
      </c>
      <c r="BQ26" s="12">
        <v>-32826.17</v>
      </c>
      <c r="BS26" s="12">
        <v>-160.90000000000009</v>
      </c>
      <c r="BT26" s="1">
        <v>-160.90000000000009</v>
      </c>
      <c r="BU26" s="1">
        <v>0</v>
      </c>
      <c r="BV26" s="12">
        <v>-9806.5</v>
      </c>
      <c r="BW26" s="12">
        <v>57662.61</v>
      </c>
      <c r="BY26" s="1">
        <v>0</v>
      </c>
      <c r="BZ26" s="1">
        <v>0</v>
      </c>
      <c r="CB26" s="44">
        <v>223</v>
      </c>
      <c r="CC26" s="12">
        <v>59513.030000000261</v>
      </c>
      <c r="CD26" s="12">
        <v>83182.689999999944</v>
      </c>
      <c r="CE26" s="12">
        <v>34701.339999999997</v>
      </c>
      <c r="CF26" s="1">
        <v>1875.1699999999983</v>
      </c>
      <c r="CH26" s="50">
        <v>893620</v>
      </c>
      <c r="CI26" s="50">
        <v>0</v>
      </c>
      <c r="CJ26" s="50">
        <v>0</v>
      </c>
      <c r="CK26" s="50">
        <v>-9433</v>
      </c>
      <c r="CL26" s="50"/>
      <c r="CM26" s="50">
        <v>0</v>
      </c>
      <c r="CN26" s="50">
        <v>0</v>
      </c>
      <c r="CO26" s="50">
        <v>-17710</v>
      </c>
      <c r="CP26" s="50">
        <v>-29324</v>
      </c>
      <c r="CQ26" s="50">
        <v>0</v>
      </c>
      <c r="CR26" s="50">
        <v>0</v>
      </c>
      <c r="CT26" s="56">
        <v>41508.5</v>
      </c>
      <c r="CU26" s="104">
        <v>893101.39999999991</v>
      </c>
      <c r="CV26" s="104">
        <v>0</v>
      </c>
      <c r="CW26" s="12">
        <v>0</v>
      </c>
      <c r="CX26" s="12">
        <v>0</v>
      </c>
      <c r="CY26" s="12">
        <v>0</v>
      </c>
      <c r="CZ26" s="63">
        <v>0</v>
      </c>
      <c r="DA26" s="60">
        <v>934609.89999999991</v>
      </c>
      <c r="DB26" s="56">
        <v>0</v>
      </c>
      <c r="DC26" s="63"/>
      <c r="DD26" s="60">
        <v>0</v>
      </c>
      <c r="DE26" s="56">
        <v>60966.67</v>
      </c>
      <c r="DF26" s="12">
        <v>0</v>
      </c>
      <c r="DG26" s="12">
        <v>0</v>
      </c>
      <c r="DH26" s="60">
        <v>60966.67</v>
      </c>
      <c r="DI26" s="67">
        <v>0</v>
      </c>
      <c r="DJ26" s="71">
        <v>51110</v>
      </c>
      <c r="DK26" s="56">
        <v>47890.93</v>
      </c>
      <c r="DL26" s="12">
        <v>0</v>
      </c>
      <c r="DM26" s="12">
        <v>-17710</v>
      </c>
      <c r="DN26" s="63">
        <v>-29324</v>
      </c>
      <c r="DO26" s="67">
        <v>856.93000000000029</v>
      </c>
      <c r="DP26" s="71">
        <v>578.91999999999996</v>
      </c>
      <c r="DQ26" s="67">
        <v>2812.24</v>
      </c>
      <c r="DR26" s="67">
        <v>14076.52</v>
      </c>
      <c r="DS26" s="71">
        <v>27506.47</v>
      </c>
      <c r="DT26" s="67">
        <v>5304</v>
      </c>
      <c r="DU26" s="71">
        <v>2054</v>
      </c>
      <c r="DV26" s="67">
        <v>9806.5</v>
      </c>
      <c r="DW26" s="71">
        <v>8957.6</v>
      </c>
      <c r="DX26" s="83">
        <v>0</v>
      </c>
      <c r="DY26" s="83">
        <v>0</v>
      </c>
      <c r="DZ26" s="83">
        <v>0</v>
      </c>
      <c r="EA26" s="83">
        <v>0</v>
      </c>
      <c r="EB26" s="83">
        <v>0</v>
      </c>
      <c r="EC26" s="83">
        <v>0</v>
      </c>
      <c r="ED26" s="83">
        <v>0</v>
      </c>
      <c r="EE26" s="67">
        <v>47034</v>
      </c>
      <c r="EG26" s="92">
        <v>536135.26</v>
      </c>
      <c r="EH26" s="92">
        <v>0</v>
      </c>
      <c r="EI26" s="92">
        <v>0</v>
      </c>
      <c r="EJ26" s="92">
        <v>7060.67</v>
      </c>
      <c r="EK26" s="92">
        <v>59295.86</v>
      </c>
      <c r="EL26" s="92">
        <v>0</v>
      </c>
      <c r="EM26" s="92">
        <v>31546.68</v>
      </c>
      <c r="EN26" s="92">
        <v>5786.18</v>
      </c>
      <c r="EO26" s="92">
        <v>221239.61</v>
      </c>
      <c r="EP26" s="92">
        <v>13218</v>
      </c>
      <c r="EQ26" s="92">
        <v>2581.44</v>
      </c>
      <c r="ER26" s="92">
        <v>17612.53</v>
      </c>
      <c r="ES26" s="92">
        <v>5750.47</v>
      </c>
      <c r="ET26" s="92">
        <v>14860</v>
      </c>
      <c r="EU26" s="92">
        <v>2374.87</v>
      </c>
      <c r="EV26" s="92">
        <v>11214.49</v>
      </c>
      <c r="EW26" s="92">
        <v>0</v>
      </c>
      <c r="EX26" s="92">
        <v>6251</v>
      </c>
      <c r="EY26" s="92">
        <v>57662.61</v>
      </c>
      <c r="EZ26" s="92">
        <v>10880.68</v>
      </c>
      <c r="FA26" s="92">
        <v>0</v>
      </c>
      <c r="FB26" s="92">
        <v>14584.37</v>
      </c>
      <c r="FC26" s="92">
        <v>4550</v>
      </c>
      <c r="FD26" s="92">
        <v>338.8</v>
      </c>
      <c r="FE26" s="92">
        <v>70441.89</v>
      </c>
      <c r="FF26" s="92">
        <v>20449.75</v>
      </c>
      <c r="FG26" s="92">
        <v>11092.01</v>
      </c>
      <c r="FH26" s="92">
        <v>17075.13</v>
      </c>
      <c r="FI26" s="92">
        <v>0</v>
      </c>
      <c r="FJ26" s="92">
        <v>0</v>
      </c>
      <c r="FK26" s="92">
        <v>0</v>
      </c>
      <c r="FL26" s="92">
        <v>0</v>
      </c>
      <c r="FM26" s="186">
        <v>223</v>
      </c>
      <c r="FN26" s="1" t="s">
        <v>386</v>
      </c>
      <c r="FO26" s="118">
        <v>9353085</v>
      </c>
      <c r="FP26" s="118" t="s">
        <v>387</v>
      </c>
      <c r="FQ26" s="118" t="s">
        <v>388</v>
      </c>
      <c r="FR26" s="118" t="s">
        <v>389</v>
      </c>
      <c r="FS26" s="118" t="s">
        <v>390</v>
      </c>
      <c r="FT26" s="118" t="s">
        <v>233</v>
      </c>
      <c r="FU26" s="118"/>
      <c r="FV26" s="118"/>
      <c r="FW26" s="118"/>
      <c r="FX26" s="118"/>
      <c r="FY26" s="118"/>
      <c r="FZ26" s="118"/>
      <c r="GA26" s="118"/>
      <c r="GB26" s="118"/>
      <c r="GC26" s="118"/>
      <c r="GD26" s="118"/>
      <c r="GE26" s="118" t="s">
        <v>234</v>
      </c>
      <c r="GF26" s="118" t="s">
        <v>235</v>
      </c>
      <c r="GG26" s="118" t="s">
        <v>234</v>
      </c>
      <c r="GH26" s="120" t="s">
        <v>237</v>
      </c>
      <c r="GI26" s="118" t="s">
        <v>236</v>
      </c>
      <c r="GJ26" s="118" t="s">
        <v>236</v>
      </c>
      <c r="GK26" s="50">
        <v>59513.030000000261</v>
      </c>
      <c r="GL26" s="118">
        <v>0</v>
      </c>
      <c r="GM26" s="50">
        <v>34701.339999999997</v>
      </c>
      <c r="GN26" s="50">
        <v>934608.10999999987</v>
      </c>
      <c r="GO26" s="50">
        <v>0</v>
      </c>
      <c r="GP26" s="50">
        <v>60966.67</v>
      </c>
      <c r="GQ26" s="50">
        <v>0</v>
      </c>
      <c r="GR26" s="50">
        <v>51110</v>
      </c>
      <c r="GS26" s="50">
        <v>856.93000000000029</v>
      </c>
      <c r="GT26" s="50">
        <v>578.91999999999996</v>
      </c>
      <c r="GU26" s="50">
        <v>2812.24</v>
      </c>
      <c r="GV26" s="50">
        <v>14076.52</v>
      </c>
      <c r="GW26" s="50">
        <v>27506.47</v>
      </c>
      <c r="GX26" s="50">
        <v>5304</v>
      </c>
      <c r="GY26" s="50">
        <v>2054</v>
      </c>
      <c r="GZ26" s="50">
        <v>9806.5</v>
      </c>
      <c r="HA26" s="50">
        <v>8957.6</v>
      </c>
      <c r="HB26" s="118">
        <v>0</v>
      </c>
      <c r="HC26" s="118">
        <v>0</v>
      </c>
      <c r="HD26" s="118">
        <v>0</v>
      </c>
      <c r="HE26" s="118">
        <v>0</v>
      </c>
      <c r="HF26" s="118">
        <v>0</v>
      </c>
      <c r="HG26" s="118">
        <v>0</v>
      </c>
      <c r="HH26" s="50">
        <v>47034</v>
      </c>
      <c r="HI26" s="50">
        <v>536135.26</v>
      </c>
      <c r="HJ26" s="50">
        <v>0</v>
      </c>
      <c r="HK26" s="50">
        <v>213277.89000000022</v>
      </c>
      <c r="HL26" s="50">
        <v>7060.67</v>
      </c>
      <c r="HM26" s="50">
        <v>59295.86</v>
      </c>
      <c r="HN26" s="50">
        <v>0</v>
      </c>
      <c r="HO26" s="50">
        <v>31546.68</v>
      </c>
      <c r="HP26" s="50">
        <v>5786.18</v>
      </c>
      <c r="HQ26" s="50">
        <v>7961.7199999997683</v>
      </c>
      <c r="HR26" s="50">
        <v>13218</v>
      </c>
      <c r="HS26" s="50">
        <v>2581.44</v>
      </c>
      <c r="HT26" s="50">
        <v>17612.53</v>
      </c>
      <c r="HU26" s="50">
        <v>5750.47</v>
      </c>
      <c r="HV26" s="50">
        <v>14860</v>
      </c>
      <c r="HW26" s="50">
        <v>2374.87</v>
      </c>
      <c r="HX26" s="50">
        <v>11214.49</v>
      </c>
      <c r="HY26" s="50">
        <v>0</v>
      </c>
      <c r="HZ26" s="50">
        <v>6251</v>
      </c>
      <c r="IA26" s="50">
        <v>57662.61</v>
      </c>
      <c r="IB26" s="50">
        <v>10880.68</v>
      </c>
      <c r="IC26" s="50">
        <v>0</v>
      </c>
      <c r="ID26" s="50">
        <v>14584.37</v>
      </c>
      <c r="IE26" s="50">
        <v>4550</v>
      </c>
      <c r="IF26" s="50">
        <v>338.8</v>
      </c>
      <c r="IG26" s="50">
        <v>70441.89</v>
      </c>
      <c r="IH26" s="50">
        <v>20449.75</v>
      </c>
      <c r="II26" s="50">
        <v>11092.01</v>
      </c>
      <c r="IJ26" s="50">
        <v>17075.13</v>
      </c>
      <c r="IK26" s="50">
        <v>0</v>
      </c>
      <c r="IL26" s="50">
        <v>0</v>
      </c>
      <c r="IM26" s="50">
        <v>0</v>
      </c>
      <c r="IN26" s="50">
        <v>0</v>
      </c>
      <c r="IO26" s="50">
        <v>0</v>
      </c>
      <c r="IP26" s="50">
        <v>6227.5</v>
      </c>
      <c r="IQ26" s="50">
        <v>0</v>
      </c>
      <c r="IR26" s="118">
        <v>0</v>
      </c>
      <c r="IS26" s="118">
        <v>1</v>
      </c>
      <c r="IT26" s="118">
        <v>0</v>
      </c>
      <c r="IU26" s="50">
        <v>25041.67</v>
      </c>
      <c r="IV26" s="50">
        <v>14012</v>
      </c>
      <c r="IW26" s="50">
        <v>0</v>
      </c>
      <c r="IX26" s="50">
        <v>50541.999999999942</v>
      </c>
      <c r="IY26" s="50">
        <v>32640.69</v>
      </c>
      <c r="IZ26" s="50">
        <v>1875.1699999999983</v>
      </c>
      <c r="JA26" s="118">
        <v>0</v>
      </c>
      <c r="JB26" s="118">
        <v>0</v>
      </c>
      <c r="JC26" s="118">
        <v>0</v>
      </c>
      <c r="JD26" s="118"/>
      <c r="JE26" s="195" t="s">
        <v>275</v>
      </c>
      <c r="JF26" s="12">
        <v>59513.030000000261</v>
      </c>
      <c r="JG26" s="12">
        <v>1165671.9600000002</v>
      </c>
      <c r="JH26" s="12">
        <v>1142002.3</v>
      </c>
      <c r="JI26" s="100">
        <v>83182.69000000041</v>
      </c>
      <c r="JJ26" s="102">
        <v>83182.689999999944</v>
      </c>
      <c r="JK26" s="104">
        <v>-4.6566128730773926E-10</v>
      </c>
      <c r="JM26" s="12">
        <v>34701.339999999997</v>
      </c>
      <c r="JN26" s="12">
        <v>6227.5</v>
      </c>
      <c r="JO26" s="12">
        <v>39053.67</v>
      </c>
      <c r="JP26" s="100">
        <v>1875.1699999999983</v>
      </c>
      <c r="JQ26" s="100">
        <v>1875.1699999999983</v>
      </c>
      <c r="JR26" s="100">
        <v>0</v>
      </c>
      <c r="JS26" s="12">
        <v>902256.11999999988</v>
      </c>
      <c r="JZ26" s="105" t="s">
        <v>386</v>
      </c>
      <c r="KA26" s="105">
        <v>223</v>
      </c>
      <c r="KB26" s="105">
        <v>0</v>
      </c>
      <c r="KC26" s="105" t="s">
        <v>391</v>
      </c>
      <c r="KD26" s="105"/>
      <c r="KE26" s="105" t="s">
        <v>392</v>
      </c>
      <c r="KF26" s="105"/>
      <c r="KG26" s="105"/>
      <c r="KH26" s="105">
        <v>893101.4</v>
      </c>
      <c r="KI26" s="105">
        <v>893101.39999999991</v>
      </c>
      <c r="KJ26" s="105"/>
      <c r="KK26" s="105">
        <v>0</v>
      </c>
      <c r="KL26" s="105">
        <v>893100</v>
      </c>
      <c r="KN26" s="106">
        <v>0</v>
      </c>
      <c r="KQ26" s="1" t="s">
        <v>386</v>
      </c>
      <c r="KR26" s="12">
        <v>213277.89000000022</v>
      </c>
      <c r="KS26" s="12">
        <v>0</v>
      </c>
      <c r="KT26" s="12">
        <v>0</v>
      </c>
      <c r="KU26" s="12">
        <v>0</v>
      </c>
      <c r="KW26" s="1">
        <v>0</v>
      </c>
      <c r="KX26" s="1">
        <v>0</v>
      </c>
      <c r="KY26" s="1">
        <v>0</v>
      </c>
    </row>
    <row r="27" spans="1:313" x14ac:dyDescent="0.35">
      <c r="A27" s="2" t="s">
        <v>393</v>
      </c>
      <c r="B27" s="3">
        <v>-76151.88</v>
      </c>
      <c r="C27" s="3">
        <v>0</v>
      </c>
      <c r="D27" s="3">
        <v>-95266.67</v>
      </c>
      <c r="E27" s="3">
        <v>0</v>
      </c>
      <c r="F27" s="3">
        <v>-94775</v>
      </c>
      <c r="G27" s="3">
        <v>-21614.93</v>
      </c>
      <c r="H27" s="3">
        <v>-1930.41</v>
      </c>
      <c r="I27" s="3">
        <v>-20384.86</v>
      </c>
      <c r="J27" s="3">
        <v>-30476.91</v>
      </c>
      <c r="K27" s="3">
        <v>-3244.5</v>
      </c>
      <c r="L27" s="3">
        <v>0</v>
      </c>
      <c r="M27" s="3">
        <v>-38163.980000000003</v>
      </c>
      <c r="N27" s="3">
        <v>-6681.32</v>
      </c>
      <c r="O27" s="3">
        <v>0</v>
      </c>
      <c r="P27" s="3">
        <v>0</v>
      </c>
      <c r="Q27" s="3">
        <v>0</v>
      </c>
      <c r="R27" s="3">
        <v>0</v>
      </c>
      <c r="S27" s="3">
        <v>1043116.42</v>
      </c>
      <c r="T27" s="3">
        <v>29954.21</v>
      </c>
      <c r="U27" s="3">
        <v>0</v>
      </c>
      <c r="V27" s="3">
        <v>36667.769999999997</v>
      </c>
      <c r="W27" s="3">
        <v>67697.509999999995</v>
      </c>
      <c r="X27" s="3">
        <v>0</v>
      </c>
      <c r="Y27" s="3">
        <v>19850.34</v>
      </c>
      <c r="Z27" s="3">
        <v>8772.94</v>
      </c>
      <c r="AA27" s="3">
        <v>462939.64</v>
      </c>
      <c r="AB27" s="3">
        <v>0</v>
      </c>
      <c r="AC27" s="3">
        <v>15296.45</v>
      </c>
      <c r="AD27" s="3">
        <v>24833.03</v>
      </c>
      <c r="AE27" s="3">
        <v>7980.6</v>
      </c>
      <c r="AF27" s="3">
        <v>4569.2</v>
      </c>
      <c r="AG27" s="3">
        <v>15632.37</v>
      </c>
      <c r="AH27" s="3">
        <v>35019.22</v>
      </c>
      <c r="AI27" s="3">
        <v>0</v>
      </c>
      <c r="AJ27" s="3">
        <v>6205.4</v>
      </c>
      <c r="AK27" s="3">
        <v>104191.39</v>
      </c>
      <c r="AL27" s="3">
        <v>21526.91</v>
      </c>
      <c r="AM27" s="3">
        <v>0</v>
      </c>
      <c r="AN27" s="3">
        <v>12579.62</v>
      </c>
      <c r="AO27" s="3">
        <v>7060</v>
      </c>
      <c r="AP27" s="3">
        <v>0</v>
      </c>
      <c r="AQ27" s="3">
        <v>60385.99</v>
      </c>
      <c r="AR27" s="3">
        <v>0</v>
      </c>
      <c r="AS27" s="3">
        <v>60802.92</v>
      </c>
      <c r="AT27" s="3">
        <v>30053.919999999998</v>
      </c>
      <c r="AU27" s="3">
        <v>0</v>
      </c>
      <c r="AV27" s="3">
        <v>33159</v>
      </c>
      <c r="AW27" s="3">
        <v>0</v>
      </c>
      <c r="AX27" s="3">
        <v>0</v>
      </c>
      <c r="AY27" s="3">
        <v>-4993.7700000000004</v>
      </c>
      <c r="AZ27" s="3">
        <v>2278.62</v>
      </c>
      <c r="BA27" s="12">
        <v>1716889.24</v>
      </c>
      <c r="BB27" s="12">
        <v>5551.25</v>
      </c>
      <c r="BC27" s="12">
        <v>1711337.99</v>
      </c>
      <c r="BD27" s="12">
        <v>0</v>
      </c>
      <c r="BE27" s="12"/>
      <c r="BF27" s="12">
        <v>8016.25</v>
      </c>
      <c r="BG27" s="12">
        <v>0</v>
      </c>
      <c r="BH27" s="12">
        <v>2465</v>
      </c>
      <c r="BI27" s="12"/>
      <c r="BJ27" s="12">
        <v>2465</v>
      </c>
      <c r="BK27" s="12">
        <v>0</v>
      </c>
      <c r="BL27" s="12"/>
      <c r="BM27" s="12">
        <v>0</v>
      </c>
      <c r="BN27" s="12">
        <v>0</v>
      </c>
      <c r="BO27" s="12"/>
      <c r="BP27" s="12">
        <v>0</v>
      </c>
      <c r="BQ27" s="12">
        <v>5551.25</v>
      </c>
      <c r="BS27" s="12">
        <v>-2715.1500000000005</v>
      </c>
      <c r="BT27" s="1">
        <v>-2715.1500000000005</v>
      </c>
      <c r="BU27" s="1">
        <v>0</v>
      </c>
      <c r="BV27" s="12">
        <v>-40879.130000000005</v>
      </c>
      <c r="BW27" s="12">
        <v>104191.39</v>
      </c>
      <c r="BY27" s="1">
        <v>0</v>
      </c>
      <c r="BZ27" s="1">
        <v>0</v>
      </c>
      <c r="CB27" s="44">
        <v>229</v>
      </c>
      <c r="CC27" s="12">
        <v>195031.09999999893</v>
      </c>
      <c r="CD27" s="12">
        <v>42587.569999999832</v>
      </c>
      <c r="CE27" s="12">
        <v>32057.49</v>
      </c>
      <c r="CF27" s="1">
        <v>37608.740000000005</v>
      </c>
      <c r="CH27" s="50">
        <v>1654225</v>
      </c>
      <c r="CI27" s="50">
        <v>0</v>
      </c>
      <c r="CJ27" s="50">
        <v>0</v>
      </c>
      <c r="CK27" s="50">
        <v>-15681</v>
      </c>
      <c r="CL27" s="50"/>
      <c r="CM27" s="50">
        <v>0</v>
      </c>
      <c r="CN27" s="50">
        <v>-1200</v>
      </c>
      <c r="CO27" s="50">
        <v>-19558</v>
      </c>
      <c r="CP27" s="50">
        <v>0</v>
      </c>
      <c r="CQ27" s="50">
        <v>0</v>
      </c>
      <c r="CR27" s="50">
        <v>0</v>
      </c>
      <c r="CT27" s="56">
        <v>76151.88</v>
      </c>
      <c r="CU27" s="104">
        <v>1564448.8517157556</v>
      </c>
      <c r="CV27" s="104">
        <v>0</v>
      </c>
      <c r="CW27" s="12">
        <v>0</v>
      </c>
      <c r="CX27" s="12">
        <v>0</v>
      </c>
      <c r="CY27" s="12">
        <v>0</v>
      </c>
      <c r="CZ27" s="63">
        <v>0</v>
      </c>
      <c r="DA27" s="60">
        <v>1640600.7317157555</v>
      </c>
      <c r="DB27" s="56">
        <v>0</v>
      </c>
      <c r="DC27" s="63"/>
      <c r="DD27" s="60">
        <v>0</v>
      </c>
      <c r="DE27" s="56">
        <v>95266.67</v>
      </c>
      <c r="DF27" s="12">
        <v>0</v>
      </c>
      <c r="DG27" s="12">
        <v>0</v>
      </c>
      <c r="DH27" s="60">
        <v>95266.67</v>
      </c>
      <c r="DI27" s="67">
        <v>0</v>
      </c>
      <c r="DJ27" s="71">
        <v>94775</v>
      </c>
      <c r="DK27" s="56">
        <v>21614.93</v>
      </c>
      <c r="DL27" s="12">
        <v>0</v>
      </c>
      <c r="DM27" s="12">
        <v>-19558</v>
      </c>
      <c r="DN27" s="63">
        <v>0</v>
      </c>
      <c r="DO27" s="67">
        <v>2056.9300000000003</v>
      </c>
      <c r="DP27" s="71">
        <v>1930.41</v>
      </c>
      <c r="DQ27" s="67">
        <v>1385.88</v>
      </c>
      <c r="DR27" s="67">
        <v>18998.98</v>
      </c>
      <c r="DS27" s="71">
        <v>30476.91</v>
      </c>
      <c r="DT27" s="67">
        <v>3244.5</v>
      </c>
      <c r="DU27" s="71">
        <v>0</v>
      </c>
      <c r="DV27" s="67">
        <v>40879.129999999997</v>
      </c>
      <c r="DW27" s="71">
        <v>6681.32</v>
      </c>
      <c r="DX27" s="83">
        <v>0</v>
      </c>
      <c r="DY27" s="83">
        <v>0</v>
      </c>
      <c r="DZ27" s="83">
        <v>0</v>
      </c>
      <c r="EA27" s="83">
        <v>0</v>
      </c>
      <c r="EB27" s="83">
        <v>0</v>
      </c>
      <c r="EC27" s="83">
        <v>0</v>
      </c>
      <c r="ED27" s="83">
        <v>0</v>
      </c>
      <c r="EE27" s="67">
        <v>19558</v>
      </c>
      <c r="EG27" s="92">
        <v>1043116.42</v>
      </c>
      <c r="EH27" s="92">
        <v>29954.21</v>
      </c>
      <c r="EI27" s="92">
        <v>0</v>
      </c>
      <c r="EJ27" s="92">
        <v>36667.769999999997</v>
      </c>
      <c r="EK27" s="92">
        <v>67697.509999999995</v>
      </c>
      <c r="EL27" s="92">
        <v>0</v>
      </c>
      <c r="EM27" s="92">
        <v>19850.34</v>
      </c>
      <c r="EN27" s="92">
        <v>8772.94</v>
      </c>
      <c r="EO27" s="92">
        <v>462939.64</v>
      </c>
      <c r="EP27" s="92">
        <v>0</v>
      </c>
      <c r="EQ27" s="92">
        <v>15296.45</v>
      </c>
      <c r="ER27" s="92">
        <v>24833.03</v>
      </c>
      <c r="ES27" s="92">
        <v>7980.6</v>
      </c>
      <c r="ET27" s="92">
        <v>4569.2</v>
      </c>
      <c r="EU27" s="92">
        <v>15632.37</v>
      </c>
      <c r="EV27" s="92">
        <v>35019.22</v>
      </c>
      <c r="EW27" s="92">
        <v>0</v>
      </c>
      <c r="EX27" s="92">
        <v>6205.4</v>
      </c>
      <c r="EY27" s="92">
        <v>104191.39</v>
      </c>
      <c r="EZ27" s="92">
        <v>21526.91</v>
      </c>
      <c r="FA27" s="92">
        <v>0</v>
      </c>
      <c r="FB27" s="92">
        <v>12579.62</v>
      </c>
      <c r="FC27" s="92">
        <v>7060</v>
      </c>
      <c r="FD27" s="92">
        <v>0</v>
      </c>
      <c r="FE27" s="92">
        <v>60385.99</v>
      </c>
      <c r="FF27" s="92">
        <v>0</v>
      </c>
      <c r="FG27" s="92">
        <v>60802.92</v>
      </c>
      <c r="FH27" s="92">
        <v>30053.919999999998</v>
      </c>
      <c r="FI27" s="92">
        <v>0</v>
      </c>
      <c r="FJ27" s="92">
        <v>33159</v>
      </c>
      <c r="FK27" s="92">
        <v>0</v>
      </c>
      <c r="FL27" s="92">
        <v>0</v>
      </c>
      <c r="FM27" s="186">
        <v>229</v>
      </c>
      <c r="FN27" s="1" t="s">
        <v>393</v>
      </c>
      <c r="FO27" s="118">
        <v>9352131</v>
      </c>
      <c r="FP27" s="118" t="s">
        <v>394</v>
      </c>
      <c r="FQ27" s="118" t="s">
        <v>395</v>
      </c>
      <c r="FR27" s="118" t="s">
        <v>396</v>
      </c>
      <c r="FS27" s="118" t="s">
        <v>397</v>
      </c>
      <c r="FT27" s="118" t="s">
        <v>233</v>
      </c>
      <c r="FU27" s="118"/>
      <c r="FV27" s="118"/>
      <c r="FW27" s="118"/>
      <c r="FX27" s="118"/>
      <c r="FY27" s="118"/>
      <c r="FZ27" s="118"/>
      <c r="GA27" s="118"/>
      <c r="GB27" s="118"/>
      <c r="GC27" s="118"/>
      <c r="GD27" s="118"/>
      <c r="GE27" s="118" t="s">
        <v>234</v>
      </c>
      <c r="GF27" s="118" t="s">
        <v>235</v>
      </c>
      <c r="GG27" s="118" t="s">
        <v>234</v>
      </c>
      <c r="GH27" s="120" t="s">
        <v>237</v>
      </c>
      <c r="GI27" s="118" t="s">
        <v>236</v>
      </c>
      <c r="GJ27" s="118" t="s">
        <v>236</v>
      </c>
      <c r="GK27" s="50">
        <v>195031.09999999893</v>
      </c>
      <c r="GL27" s="118">
        <v>0</v>
      </c>
      <c r="GM27" s="50">
        <v>32057.49</v>
      </c>
      <c r="GN27" s="50">
        <v>1640597.5917157556</v>
      </c>
      <c r="GO27" s="50">
        <v>0</v>
      </c>
      <c r="GP27" s="50">
        <v>95266.67</v>
      </c>
      <c r="GQ27" s="50">
        <v>0</v>
      </c>
      <c r="GR27" s="50">
        <v>94775</v>
      </c>
      <c r="GS27" s="50">
        <v>2056.9300000000003</v>
      </c>
      <c r="GT27" s="50">
        <v>1930.41</v>
      </c>
      <c r="GU27" s="50">
        <v>1385.88</v>
      </c>
      <c r="GV27" s="50">
        <v>18998.98</v>
      </c>
      <c r="GW27" s="50">
        <v>30476.91</v>
      </c>
      <c r="GX27" s="50">
        <v>3244.5</v>
      </c>
      <c r="GY27" s="50">
        <v>0</v>
      </c>
      <c r="GZ27" s="50">
        <v>40879.129999999997</v>
      </c>
      <c r="HA27" s="50">
        <v>6681.32</v>
      </c>
      <c r="HB27" s="118">
        <v>0</v>
      </c>
      <c r="HC27" s="118">
        <v>0</v>
      </c>
      <c r="HD27" s="118">
        <v>0</v>
      </c>
      <c r="HE27" s="118">
        <v>0</v>
      </c>
      <c r="HF27" s="118">
        <v>0</v>
      </c>
      <c r="HG27" s="118">
        <v>0</v>
      </c>
      <c r="HH27" s="50">
        <v>19558</v>
      </c>
      <c r="HI27" s="50">
        <v>1043116.42</v>
      </c>
      <c r="HJ27" s="50">
        <v>29954.21</v>
      </c>
      <c r="HK27" s="50">
        <v>458275.8400000009</v>
      </c>
      <c r="HL27" s="50">
        <v>36667.769999999997</v>
      </c>
      <c r="HM27" s="50">
        <v>67697.509999999995</v>
      </c>
      <c r="HN27" s="50">
        <v>0</v>
      </c>
      <c r="HO27" s="50">
        <v>19850.34</v>
      </c>
      <c r="HP27" s="50">
        <v>8772.94</v>
      </c>
      <c r="HQ27" s="50">
        <v>4663.7999999991152</v>
      </c>
      <c r="HR27" s="50">
        <v>0</v>
      </c>
      <c r="HS27" s="50">
        <v>15296.45</v>
      </c>
      <c r="HT27" s="50">
        <v>24833.03</v>
      </c>
      <c r="HU27" s="50">
        <v>7980.6</v>
      </c>
      <c r="HV27" s="50">
        <v>4569.2</v>
      </c>
      <c r="HW27" s="50">
        <v>15632.37</v>
      </c>
      <c r="HX27" s="50">
        <v>35019.22</v>
      </c>
      <c r="HY27" s="50">
        <v>0</v>
      </c>
      <c r="HZ27" s="50">
        <v>6205.4</v>
      </c>
      <c r="IA27" s="50">
        <v>104191.39</v>
      </c>
      <c r="IB27" s="50">
        <v>21526.91</v>
      </c>
      <c r="IC27" s="50">
        <v>0</v>
      </c>
      <c r="ID27" s="50">
        <v>12579.62</v>
      </c>
      <c r="IE27" s="50">
        <v>7060</v>
      </c>
      <c r="IF27" s="50">
        <v>0</v>
      </c>
      <c r="IG27" s="50">
        <v>60385.99</v>
      </c>
      <c r="IH27" s="50">
        <v>0</v>
      </c>
      <c r="II27" s="50">
        <v>60802.92</v>
      </c>
      <c r="IJ27" s="50">
        <v>30053.919999999998</v>
      </c>
      <c r="IK27" s="50">
        <v>0</v>
      </c>
      <c r="IL27" s="50">
        <v>0</v>
      </c>
      <c r="IM27" s="50">
        <v>33159</v>
      </c>
      <c r="IN27" s="50">
        <v>0</v>
      </c>
      <c r="IO27" s="50">
        <v>0</v>
      </c>
      <c r="IP27" s="50">
        <v>8016.25</v>
      </c>
      <c r="IQ27" s="50">
        <v>0</v>
      </c>
      <c r="IR27" s="118">
        <v>0</v>
      </c>
      <c r="IS27" s="118">
        <v>1</v>
      </c>
      <c r="IT27" s="118">
        <v>0</v>
      </c>
      <c r="IU27" s="50">
        <v>2465</v>
      </c>
      <c r="IV27" s="50">
        <v>0</v>
      </c>
      <c r="IW27" s="50">
        <v>0</v>
      </c>
      <c r="IX27" s="50">
        <v>42587.569999999832</v>
      </c>
      <c r="IY27" s="50"/>
      <c r="IZ27" s="50">
        <v>37608.740000000005</v>
      </c>
      <c r="JA27" s="118">
        <v>0</v>
      </c>
      <c r="JB27" s="118">
        <v>0</v>
      </c>
      <c r="JC27" s="118">
        <v>0</v>
      </c>
      <c r="JD27" s="118"/>
      <c r="JF27" s="12">
        <v>195031.09999999893</v>
      </c>
      <c r="JG27" s="12">
        <v>1955851.3217157552</v>
      </c>
      <c r="JH27" s="12">
        <v>2108294.85</v>
      </c>
      <c r="JI27" s="100">
        <v>42587.571715753991</v>
      </c>
      <c r="JJ27" s="102">
        <v>42587.569999999832</v>
      </c>
      <c r="JK27" s="104">
        <v>-1.7157541587948799E-3</v>
      </c>
      <c r="JM27" s="12">
        <v>32057.49</v>
      </c>
      <c r="JN27" s="12">
        <v>8016.25</v>
      </c>
      <c r="JO27" s="12">
        <v>2465</v>
      </c>
      <c r="JP27" s="100">
        <v>37608.740000000005</v>
      </c>
      <c r="JQ27" s="100">
        <v>37608.740000000005</v>
      </c>
      <c r="JR27" s="100">
        <v>0</v>
      </c>
      <c r="JS27" s="12">
        <v>1711337.99</v>
      </c>
      <c r="JZ27" s="105" t="s">
        <v>393</v>
      </c>
      <c r="KA27" s="105">
        <v>229</v>
      </c>
      <c r="KB27" s="105">
        <v>0</v>
      </c>
      <c r="KC27" s="105" t="s">
        <v>394</v>
      </c>
      <c r="KD27" s="105"/>
      <c r="KE27" s="105" t="s">
        <v>398</v>
      </c>
      <c r="KF27" s="105"/>
      <c r="KG27" s="105"/>
      <c r="KH27" s="105">
        <v>1564448.8517157561</v>
      </c>
      <c r="KI27" s="105">
        <v>1564448.8517157556</v>
      </c>
      <c r="KJ27" s="105"/>
      <c r="KK27" s="105">
        <v>0</v>
      </c>
      <c r="KL27" s="105">
        <v>1564446</v>
      </c>
      <c r="KN27" s="106">
        <v>0</v>
      </c>
      <c r="KQ27" s="1" t="s">
        <v>393</v>
      </c>
      <c r="KR27" s="12">
        <v>458275.8400000009</v>
      </c>
      <c r="KS27" s="12">
        <v>0</v>
      </c>
      <c r="KT27" s="12">
        <v>0</v>
      </c>
      <c r="KU27" s="12">
        <v>0</v>
      </c>
      <c r="KW27" s="1">
        <v>0</v>
      </c>
      <c r="KX27" s="1">
        <v>0</v>
      </c>
      <c r="KY27" s="1">
        <v>0</v>
      </c>
    </row>
    <row r="28" spans="1:313" x14ac:dyDescent="0.35">
      <c r="A28" s="2" t="s">
        <v>399</v>
      </c>
      <c r="B28" s="3">
        <v>-221069.77</v>
      </c>
      <c r="C28" s="3">
        <v>0</v>
      </c>
      <c r="D28" s="3">
        <v>-61800</v>
      </c>
      <c r="E28" s="3">
        <v>0</v>
      </c>
      <c r="F28" s="3">
        <v>-55410</v>
      </c>
      <c r="G28" s="3">
        <v>-104187</v>
      </c>
      <c r="H28" s="3">
        <v>-4150</v>
      </c>
      <c r="I28" s="3">
        <v>-44813.95</v>
      </c>
      <c r="J28" s="3">
        <v>-1106.19</v>
      </c>
      <c r="K28" s="3">
        <v>-2100</v>
      </c>
      <c r="L28" s="3">
        <v>0</v>
      </c>
      <c r="M28" s="3">
        <v>-2143.63</v>
      </c>
      <c r="N28" s="3">
        <v>-2150.6799999999998</v>
      </c>
      <c r="O28" s="3">
        <v>0</v>
      </c>
      <c r="P28" s="3">
        <v>0</v>
      </c>
      <c r="Q28" s="3">
        <v>0</v>
      </c>
      <c r="R28" s="3">
        <v>0</v>
      </c>
      <c r="S28" s="3">
        <v>697126.36</v>
      </c>
      <c r="T28" s="3">
        <v>41720.639999999999</v>
      </c>
      <c r="U28" s="3">
        <v>0</v>
      </c>
      <c r="V28" s="3">
        <v>45942.41</v>
      </c>
      <c r="W28" s="3">
        <v>71027.33</v>
      </c>
      <c r="X28" s="3">
        <v>0</v>
      </c>
      <c r="Y28" s="3">
        <v>56640.98</v>
      </c>
      <c r="Z28" s="3">
        <v>16623.73</v>
      </c>
      <c r="AA28" s="3">
        <v>507500.87</v>
      </c>
      <c r="AB28" s="3">
        <v>0</v>
      </c>
      <c r="AC28" s="3">
        <v>19153.52</v>
      </c>
      <c r="AD28" s="3">
        <v>23794.77</v>
      </c>
      <c r="AE28" s="3">
        <v>3153.04</v>
      </c>
      <c r="AF28" s="3">
        <v>5587.28</v>
      </c>
      <c r="AG28" s="3">
        <v>3626.99</v>
      </c>
      <c r="AH28" s="3">
        <v>36636.29</v>
      </c>
      <c r="AI28" s="3">
        <v>0</v>
      </c>
      <c r="AJ28" s="3">
        <v>6696.14</v>
      </c>
      <c r="AK28" s="3">
        <v>53175.76</v>
      </c>
      <c r="AL28" s="3">
        <v>16522.240000000002</v>
      </c>
      <c r="AM28" s="3">
        <v>0</v>
      </c>
      <c r="AN28" s="3">
        <v>11348.2</v>
      </c>
      <c r="AO28" s="3">
        <v>6200</v>
      </c>
      <c r="AP28" s="3">
        <v>67.91</v>
      </c>
      <c r="AQ28" s="3">
        <v>103405.51</v>
      </c>
      <c r="AR28" s="3">
        <v>0</v>
      </c>
      <c r="AS28" s="3">
        <v>11249.69</v>
      </c>
      <c r="AT28" s="3">
        <v>36359.08</v>
      </c>
      <c r="AU28" s="3">
        <v>0</v>
      </c>
      <c r="AV28" s="3">
        <v>22454.97</v>
      </c>
      <c r="AW28" s="3">
        <v>0</v>
      </c>
      <c r="AX28" s="3">
        <v>0</v>
      </c>
      <c r="AY28" s="3">
        <v>-4853.9399999999996</v>
      </c>
      <c r="AZ28" s="3">
        <v>2680.07</v>
      </c>
      <c r="BA28" s="12">
        <v>1294908.6199999999</v>
      </c>
      <c r="BB28" s="12">
        <v>7264.53</v>
      </c>
      <c r="BC28" s="12">
        <v>1287644.0900000003</v>
      </c>
      <c r="BD28" s="12">
        <v>0</v>
      </c>
      <c r="BE28" s="12"/>
      <c r="BF28" s="12">
        <v>7264.53</v>
      </c>
      <c r="BG28" s="12">
        <v>0</v>
      </c>
      <c r="BH28" s="12">
        <v>0</v>
      </c>
      <c r="BI28" s="12"/>
      <c r="BJ28" s="12">
        <v>0</v>
      </c>
      <c r="BK28" s="12">
        <v>0</v>
      </c>
      <c r="BL28" s="12"/>
      <c r="BM28" s="12">
        <v>0</v>
      </c>
      <c r="BN28" s="12">
        <v>0</v>
      </c>
      <c r="BO28" s="12"/>
      <c r="BP28" s="12">
        <v>0</v>
      </c>
      <c r="BQ28" s="12">
        <v>7264.53</v>
      </c>
      <c r="BS28" s="12">
        <v>-2173.8699999999994</v>
      </c>
      <c r="BT28" s="1">
        <v>-2173.8699999999994</v>
      </c>
      <c r="BU28" s="1">
        <v>0</v>
      </c>
      <c r="BV28" s="12">
        <v>-4317.5</v>
      </c>
      <c r="BW28" s="12">
        <v>53175.76</v>
      </c>
      <c r="BY28" s="1">
        <v>0</v>
      </c>
      <c r="BZ28" s="1">
        <v>0</v>
      </c>
      <c r="CB28" s="44">
        <v>230</v>
      </c>
      <c r="CC28" s="12">
        <v>160080.64000000083</v>
      </c>
      <c r="CD28" s="12">
        <v>53243.439999999711</v>
      </c>
      <c r="CE28" s="12">
        <v>19353.04</v>
      </c>
      <c r="CF28" s="1">
        <v>26617.57</v>
      </c>
      <c r="CH28" s="50">
        <v>1250795</v>
      </c>
      <c r="CI28" s="50">
        <v>0</v>
      </c>
      <c r="CJ28" s="50">
        <v>-60370.39</v>
      </c>
      <c r="CK28" s="50">
        <v>-11625</v>
      </c>
      <c r="CL28" s="50"/>
      <c r="CM28" s="50">
        <v>0</v>
      </c>
      <c r="CN28" s="50">
        <v>-2400</v>
      </c>
      <c r="CO28" s="50">
        <v>-17716</v>
      </c>
      <c r="CP28" s="50">
        <v>-84071</v>
      </c>
      <c r="CQ28" s="50">
        <v>-300</v>
      </c>
      <c r="CR28" s="50">
        <v>-1350</v>
      </c>
      <c r="CT28" s="56">
        <v>221069.77</v>
      </c>
      <c r="CU28" s="104">
        <v>1188074.3958409422</v>
      </c>
      <c r="CV28" s="104">
        <v>0</v>
      </c>
      <c r="CW28" s="102">
        <v>0</v>
      </c>
      <c r="CX28" s="102">
        <v>0</v>
      </c>
      <c r="CY28" s="12">
        <v>0</v>
      </c>
      <c r="CZ28" s="63">
        <v>-1350</v>
      </c>
      <c r="DA28" s="60">
        <v>1407794.1658409422</v>
      </c>
      <c r="DB28" s="56">
        <v>0</v>
      </c>
      <c r="DC28" s="63"/>
      <c r="DD28" s="60">
        <v>0</v>
      </c>
      <c r="DE28" s="56">
        <v>61800</v>
      </c>
      <c r="DF28" s="102">
        <v>0</v>
      </c>
      <c r="DG28" s="12">
        <v>0</v>
      </c>
      <c r="DH28" s="60">
        <v>61800</v>
      </c>
      <c r="DI28" s="67">
        <v>0</v>
      </c>
      <c r="DJ28" s="71">
        <v>55410</v>
      </c>
      <c r="DK28" s="56">
        <v>104187</v>
      </c>
      <c r="DL28" s="12">
        <v>1350</v>
      </c>
      <c r="DM28" s="12">
        <v>-17716</v>
      </c>
      <c r="DN28" s="63">
        <v>-84071</v>
      </c>
      <c r="DO28" s="67">
        <v>3750</v>
      </c>
      <c r="DP28" s="71">
        <v>4150</v>
      </c>
      <c r="DQ28" s="67">
        <v>0</v>
      </c>
      <c r="DR28" s="67">
        <v>44813.95</v>
      </c>
      <c r="DS28" s="71">
        <v>1106.19</v>
      </c>
      <c r="DT28" s="67">
        <v>2100</v>
      </c>
      <c r="DU28" s="71">
        <v>0</v>
      </c>
      <c r="DV28" s="67">
        <v>4317.5</v>
      </c>
      <c r="DW28" s="71">
        <v>2150.6799999999998</v>
      </c>
      <c r="DX28" s="83">
        <v>0</v>
      </c>
      <c r="DY28" s="83">
        <v>0</v>
      </c>
      <c r="DZ28" s="83">
        <v>0</v>
      </c>
      <c r="EA28" s="83">
        <v>0</v>
      </c>
      <c r="EB28" s="83">
        <v>0</v>
      </c>
      <c r="EC28" s="83">
        <v>0</v>
      </c>
      <c r="ED28" s="83">
        <v>0</v>
      </c>
      <c r="EE28" s="67">
        <v>101787</v>
      </c>
      <c r="EG28" s="92">
        <v>697126.36</v>
      </c>
      <c r="EH28" s="92">
        <v>41720.639999999999</v>
      </c>
      <c r="EI28" s="92">
        <v>0</v>
      </c>
      <c r="EJ28" s="92">
        <v>45942.41</v>
      </c>
      <c r="EK28" s="92">
        <v>71027.33</v>
      </c>
      <c r="EL28" s="92">
        <v>0</v>
      </c>
      <c r="EM28" s="92">
        <v>56640.98</v>
      </c>
      <c r="EN28" s="92">
        <v>16623.73</v>
      </c>
      <c r="EO28" s="92">
        <v>507500.87</v>
      </c>
      <c r="EP28" s="92">
        <v>0</v>
      </c>
      <c r="EQ28" s="92">
        <v>19153.52</v>
      </c>
      <c r="ER28" s="92">
        <v>23794.77</v>
      </c>
      <c r="ES28" s="92">
        <v>3153.04</v>
      </c>
      <c r="ET28" s="92">
        <v>5587.28</v>
      </c>
      <c r="EU28" s="92">
        <v>3626.99</v>
      </c>
      <c r="EV28" s="92">
        <v>36636.29</v>
      </c>
      <c r="EW28" s="92">
        <v>0</v>
      </c>
      <c r="EX28" s="92">
        <v>6696.14</v>
      </c>
      <c r="EY28" s="92">
        <v>53175.76</v>
      </c>
      <c r="EZ28" s="92">
        <v>16522.240000000002</v>
      </c>
      <c r="FA28" s="92">
        <v>0</v>
      </c>
      <c r="FB28" s="92">
        <v>11348.2</v>
      </c>
      <c r="FC28" s="92">
        <v>6200</v>
      </c>
      <c r="FD28" s="92">
        <v>67.91</v>
      </c>
      <c r="FE28" s="92">
        <v>103405.51</v>
      </c>
      <c r="FF28" s="92">
        <v>0</v>
      </c>
      <c r="FG28" s="92">
        <v>11249.69</v>
      </c>
      <c r="FH28" s="92">
        <v>36359.08</v>
      </c>
      <c r="FI28" s="92">
        <v>0</v>
      </c>
      <c r="FJ28" s="92">
        <v>22454.97</v>
      </c>
      <c r="FK28" s="92">
        <v>0</v>
      </c>
      <c r="FL28" s="92">
        <v>0</v>
      </c>
      <c r="FM28" s="186">
        <v>230</v>
      </c>
      <c r="FN28" s="1" t="s">
        <v>399</v>
      </c>
      <c r="FO28" s="118">
        <v>9352076</v>
      </c>
      <c r="FP28" s="118" t="s">
        <v>400</v>
      </c>
      <c r="FQ28" s="118" t="s">
        <v>395</v>
      </c>
      <c r="FR28" s="118" t="s">
        <v>401</v>
      </c>
      <c r="FS28" s="118" t="s">
        <v>402</v>
      </c>
      <c r="FT28" s="118" t="s">
        <v>233</v>
      </c>
      <c r="FU28" s="118"/>
      <c r="FV28" s="118"/>
      <c r="FW28" s="118"/>
      <c r="FX28" s="118"/>
      <c r="FY28" s="118"/>
      <c r="FZ28" s="118"/>
      <c r="GA28" s="118"/>
      <c r="GB28" s="118"/>
      <c r="GC28" s="118"/>
      <c r="GD28" s="118"/>
      <c r="GE28" s="118" t="s">
        <v>234</v>
      </c>
      <c r="GF28" s="118" t="s">
        <v>235</v>
      </c>
      <c r="GG28" s="118" t="s">
        <v>234</v>
      </c>
      <c r="GH28" s="120" t="s">
        <v>237</v>
      </c>
      <c r="GI28" s="118" t="s">
        <v>236</v>
      </c>
      <c r="GJ28" s="118" t="s">
        <v>236</v>
      </c>
      <c r="GK28" s="50">
        <v>160080.64000000083</v>
      </c>
      <c r="GL28" s="118">
        <v>0</v>
      </c>
      <c r="GM28" s="50">
        <v>19353.04</v>
      </c>
      <c r="GN28" s="50">
        <v>1407791.1858409422</v>
      </c>
      <c r="GO28" s="50">
        <v>0</v>
      </c>
      <c r="GP28" s="50">
        <v>61800</v>
      </c>
      <c r="GQ28" s="50">
        <v>0</v>
      </c>
      <c r="GR28" s="50">
        <v>55410</v>
      </c>
      <c r="GS28" s="50">
        <v>3750</v>
      </c>
      <c r="GT28" s="50">
        <v>4150</v>
      </c>
      <c r="GU28" s="50">
        <v>0</v>
      </c>
      <c r="GV28" s="50">
        <v>44813.95</v>
      </c>
      <c r="GW28" s="50">
        <v>1106.19</v>
      </c>
      <c r="GX28" s="50">
        <v>2100</v>
      </c>
      <c r="GY28" s="50">
        <v>0</v>
      </c>
      <c r="GZ28" s="50">
        <v>4317.5</v>
      </c>
      <c r="HA28" s="50">
        <v>2150.6799999999998</v>
      </c>
      <c r="HB28" s="118">
        <v>0</v>
      </c>
      <c r="HC28" s="118">
        <v>0</v>
      </c>
      <c r="HD28" s="118">
        <v>0</v>
      </c>
      <c r="HE28" s="118">
        <v>0</v>
      </c>
      <c r="HF28" s="118">
        <v>0</v>
      </c>
      <c r="HG28" s="118">
        <v>0</v>
      </c>
      <c r="HH28" s="50">
        <v>101787</v>
      </c>
      <c r="HI28" s="50">
        <v>697126.36</v>
      </c>
      <c r="HJ28" s="50">
        <v>41720.639999999999</v>
      </c>
      <c r="HK28" s="50">
        <v>502704.0600000018</v>
      </c>
      <c r="HL28" s="50">
        <v>45942.41</v>
      </c>
      <c r="HM28" s="50">
        <v>71027.33</v>
      </c>
      <c r="HN28" s="50">
        <v>0</v>
      </c>
      <c r="HO28" s="50">
        <v>65163.61</v>
      </c>
      <c r="HP28" s="50">
        <v>8101.0999999999985</v>
      </c>
      <c r="HQ28" s="50">
        <v>4796.8099999981932</v>
      </c>
      <c r="HR28" s="50">
        <v>0</v>
      </c>
      <c r="HS28" s="50">
        <v>19153.52</v>
      </c>
      <c r="HT28" s="50">
        <v>23794.77</v>
      </c>
      <c r="HU28" s="50">
        <v>3153.04</v>
      </c>
      <c r="HV28" s="50">
        <v>5587.28</v>
      </c>
      <c r="HW28" s="50">
        <v>3626.99</v>
      </c>
      <c r="HX28" s="50">
        <v>36636.29</v>
      </c>
      <c r="HY28" s="50">
        <v>0</v>
      </c>
      <c r="HZ28" s="50">
        <v>6696.14</v>
      </c>
      <c r="IA28" s="50">
        <v>53175.76</v>
      </c>
      <c r="IB28" s="50">
        <v>16522.240000000002</v>
      </c>
      <c r="IC28" s="50">
        <v>0</v>
      </c>
      <c r="ID28" s="50">
        <v>11348.2</v>
      </c>
      <c r="IE28" s="50">
        <v>6200</v>
      </c>
      <c r="IF28" s="50">
        <v>67.91</v>
      </c>
      <c r="IG28" s="50">
        <v>103405.51</v>
      </c>
      <c r="IH28" s="50">
        <v>0</v>
      </c>
      <c r="II28" s="50">
        <v>11249.69</v>
      </c>
      <c r="IJ28" s="50">
        <v>36359.08</v>
      </c>
      <c r="IK28" s="50">
        <v>0</v>
      </c>
      <c r="IL28" s="50">
        <v>0</v>
      </c>
      <c r="IM28" s="50">
        <v>22454.97</v>
      </c>
      <c r="IN28" s="50">
        <v>0</v>
      </c>
      <c r="IO28" s="50">
        <v>0</v>
      </c>
      <c r="IP28" s="50">
        <v>7264.53</v>
      </c>
      <c r="IQ28" s="50">
        <v>0</v>
      </c>
      <c r="IR28" s="118">
        <v>0</v>
      </c>
      <c r="IS28" s="118">
        <v>1</v>
      </c>
      <c r="IT28" s="118">
        <v>0</v>
      </c>
      <c r="IU28" s="50">
        <v>0</v>
      </c>
      <c r="IV28" s="50">
        <v>0</v>
      </c>
      <c r="IW28" s="50">
        <v>0</v>
      </c>
      <c r="IX28" s="50">
        <v>53243.439999999711</v>
      </c>
      <c r="IY28" s="50"/>
      <c r="IZ28" s="50">
        <v>26617.57</v>
      </c>
      <c r="JA28" s="118">
        <v>0</v>
      </c>
      <c r="JB28" s="118">
        <v>0</v>
      </c>
      <c r="JC28" s="118">
        <v>0</v>
      </c>
      <c r="JD28" s="118"/>
      <c r="JF28" s="12">
        <v>160080.64000000083</v>
      </c>
      <c r="JG28" s="12">
        <v>1689176.505840942</v>
      </c>
      <c r="JH28" s="12">
        <v>1796013.7100000002</v>
      </c>
      <c r="JI28" s="100">
        <v>53243.435840942664</v>
      </c>
      <c r="JJ28" s="102">
        <v>53243.439999999711</v>
      </c>
      <c r="JK28" s="104">
        <v>4.1590570472180843E-3</v>
      </c>
      <c r="JM28" s="12">
        <v>19353.04</v>
      </c>
      <c r="JN28" s="12">
        <v>7264.53</v>
      </c>
      <c r="JO28" s="12">
        <v>0</v>
      </c>
      <c r="JP28" s="100">
        <v>26617.57</v>
      </c>
      <c r="JQ28" s="100">
        <v>26617.57</v>
      </c>
      <c r="JR28" s="100">
        <v>0</v>
      </c>
      <c r="JS28" s="12">
        <v>1287644.0900000003</v>
      </c>
      <c r="JZ28" s="105" t="s">
        <v>399</v>
      </c>
      <c r="KA28" s="105">
        <v>230</v>
      </c>
      <c r="KB28" s="105">
        <v>0</v>
      </c>
      <c r="KC28" s="105" t="s">
        <v>400</v>
      </c>
      <c r="KD28" s="105"/>
      <c r="KE28" s="105" t="s">
        <v>403</v>
      </c>
      <c r="KF28" s="105"/>
      <c r="KG28" s="105"/>
      <c r="KH28" s="105">
        <v>1188074.3958409419</v>
      </c>
      <c r="KI28" s="105">
        <v>1188074.3958409422</v>
      </c>
      <c r="KJ28" s="105"/>
      <c r="KK28" s="105">
        <v>0</v>
      </c>
      <c r="KL28" s="105">
        <v>1188071</v>
      </c>
      <c r="KN28" s="106">
        <v>0</v>
      </c>
      <c r="KQ28" s="1" t="s">
        <v>399</v>
      </c>
      <c r="KR28" s="12">
        <v>502704.0600000018</v>
      </c>
      <c r="KS28" s="12">
        <v>0</v>
      </c>
      <c r="KT28" s="12">
        <v>0</v>
      </c>
      <c r="KU28" s="12">
        <v>0</v>
      </c>
      <c r="KW28" s="1">
        <v>0</v>
      </c>
      <c r="KX28" s="1">
        <v>8522.630000000001</v>
      </c>
      <c r="KY28" s="1">
        <v>0</v>
      </c>
    </row>
    <row r="29" spans="1:313" x14ac:dyDescent="0.35">
      <c r="A29" s="2" t="s">
        <v>404</v>
      </c>
      <c r="B29" s="3">
        <v>-42418.12</v>
      </c>
      <c r="C29" s="3">
        <v>0</v>
      </c>
      <c r="D29" s="3">
        <v>-8800</v>
      </c>
      <c r="E29" s="3">
        <v>0</v>
      </c>
      <c r="F29" s="3">
        <v>-43000</v>
      </c>
      <c r="G29" s="3">
        <v>-47592</v>
      </c>
      <c r="H29" s="3">
        <v>-900</v>
      </c>
      <c r="I29" s="3">
        <v>-38749.31</v>
      </c>
      <c r="J29" s="3">
        <v>-17287.419999999998</v>
      </c>
      <c r="K29" s="3">
        <v>-1794</v>
      </c>
      <c r="L29" s="3">
        <v>0</v>
      </c>
      <c r="M29" s="3">
        <v>-7081.5</v>
      </c>
      <c r="N29" s="3">
        <v>-1090.99</v>
      </c>
      <c r="O29" s="3">
        <v>0</v>
      </c>
      <c r="P29" s="3">
        <v>0</v>
      </c>
      <c r="Q29" s="3">
        <v>0</v>
      </c>
      <c r="R29" s="3">
        <v>0</v>
      </c>
      <c r="S29" s="3">
        <v>551317.99</v>
      </c>
      <c r="T29" s="3">
        <v>22121.08</v>
      </c>
      <c r="U29" s="3">
        <v>0</v>
      </c>
      <c r="V29" s="3">
        <v>0</v>
      </c>
      <c r="W29" s="3">
        <v>60621.23</v>
      </c>
      <c r="X29" s="3">
        <v>0</v>
      </c>
      <c r="Y29" s="3">
        <v>15562.05</v>
      </c>
      <c r="Z29" s="3">
        <v>9328.0400000000009</v>
      </c>
      <c r="AA29" s="3">
        <v>171529.06</v>
      </c>
      <c r="AB29" s="3">
        <v>0</v>
      </c>
      <c r="AC29" s="3">
        <v>5971.83</v>
      </c>
      <c r="AD29" s="3">
        <v>29750.080000000002</v>
      </c>
      <c r="AE29" s="3">
        <v>10604</v>
      </c>
      <c r="AF29" s="3">
        <v>27013.43</v>
      </c>
      <c r="AG29" s="3">
        <v>657.65</v>
      </c>
      <c r="AH29" s="3">
        <v>23063.42</v>
      </c>
      <c r="AI29" s="3">
        <v>0</v>
      </c>
      <c r="AJ29" s="3">
        <v>9020.19</v>
      </c>
      <c r="AK29" s="3">
        <v>19317.5</v>
      </c>
      <c r="AL29" s="3">
        <v>21797.16</v>
      </c>
      <c r="AM29" s="3">
        <v>0</v>
      </c>
      <c r="AN29" s="3">
        <v>12305.8</v>
      </c>
      <c r="AO29" s="3">
        <v>4040</v>
      </c>
      <c r="AP29" s="3">
        <v>20126.22</v>
      </c>
      <c r="AQ29" s="3">
        <v>56122.29</v>
      </c>
      <c r="AR29" s="3">
        <v>3806.17</v>
      </c>
      <c r="AS29" s="3">
        <v>26633.21</v>
      </c>
      <c r="AT29" s="3">
        <v>15403.74</v>
      </c>
      <c r="AU29" s="3">
        <v>0</v>
      </c>
      <c r="AV29" s="3">
        <v>26742.61</v>
      </c>
      <c r="AW29" s="3">
        <v>0</v>
      </c>
      <c r="AX29" s="3">
        <v>0</v>
      </c>
      <c r="AY29" s="3">
        <v>-4225.3999999999996</v>
      </c>
      <c r="AZ29" s="3">
        <v>3727.52</v>
      </c>
      <c r="BA29" s="12">
        <v>933643.53</v>
      </c>
      <c r="BB29" s="12">
        <v>6205</v>
      </c>
      <c r="BC29" s="12">
        <v>927438.53000000026</v>
      </c>
      <c r="BD29" s="12">
        <v>0</v>
      </c>
      <c r="BE29" s="12"/>
      <c r="BF29" s="12">
        <v>6205</v>
      </c>
      <c r="BG29" s="12">
        <v>0</v>
      </c>
      <c r="BH29" s="12">
        <v>0</v>
      </c>
      <c r="BI29" s="12"/>
      <c r="BJ29" s="12">
        <v>0</v>
      </c>
      <c r="BK29" s="12">
        <v>0</v>
      </c>
      <c r="BL29" s="12"/>
      <c r="BM29" s="12">
        <v>0</v>
      </c>
      <c r="BN29" s="12">
        <v>0</v>
      </c>
      <c r="BO29" s="12"/>
      <c r="BP29" s="12">
        <v>0</v>
      </c>
      <c r="BQ29" s="12">
        <v>6205</v>
      </c>
      <c r="BS29" s="12">
        <v>-497.87999999999965</v>
      </c>
      <c r="BT29" s="1">
        <v>-497.87999999999965</v>
      </c>
      <c r="BU29" s="1">
        <v>0</v>
      </c>
      <c r="BV29" s="12">
        <v>-7579.3799999999992</v>
      </c>
      <c r="BW29" s="12">
        <v>19317.5</v>
      </c>
      <c r="BY29" s="1">
        <v>0</v>
      </c>
      <c r="BZ29" s="1">
        <v>0</v>
      </c>
      <c r="CB29" s="44">
        <v>232</v>
      </c>
      <c r="CC29" s="12">
        <v>308737.78000000003</v>
      </c>
      <c r="CD29" s="12">
        <v>293349.32999999961</v>
      </c>
      <c r="CE29" s="12">
        <v>38803.15</v>
      </c>
      <c r="CF29" s="1">
        <v>45008.15</v>
      </c>
      <c r="CH29" s="50">
        <v>974817</v>
      </c>
      <c r="CI29" s="50">
        <v>0</v>
      </c>
      <c r="CJ29" s="50">
        <v>0</v>
      </c>
      <c r="CK29" s="50">
        <v>-9320</v>
      </c>
      <c r="CL29" s="50"/>
      <c r="CM29" s="50">
        <v>0</v>
      </c>
      <c r="CN29" s="50">
        <v>0</v>
      </c>
      <c r="CO29" s="50">
        <v>-17718</v>
      </c>
      <c r="CP29" s="50">
        <v>-29874</v>
      </c>
      <c r="CQ29" s="50">
        <v>0</v>
      </c>
      <c r="CR29" s="50">
        <v>0</v>
      </c>
      <c r="CT29" s="56">
        <v>42418.12</v>
      </c>
      <c r="CU29" s="104">
        <v>918255.52498061582</v>
      </c>
      <c r="CV29" s="104">
        <v>0</v>
      </c>
      <c r="CW29" s="12">
        <v>0</v>
      </c>
      <c r="CX29" s="12">
        <v>0</v>
      </c>
      <c r="CY29" s="12">
        <v>0</v>
      </c>
      <c r="CZ29" s="63">
        <v>0</v>
      </c>
      <c r="DA29" s="60">
        <v>960673.64498061582</v>
      </c>
      <c r="DB29" s="56">
        <v>0</v>
      </c>
      <c r="DC29" s="63"/>
      <c r="DD29" s="60">
        <v>0</v>
      </c>
      <c r="DE29" s="56">
        <v>8800</v>
      </c>
      <c r="DF29" s="12">
        <v>0</v>
      </c>
      <c r="DG29" s="12">
        <v>0</v>
      </c>
      <c r="DH29" s="60">
        <v>8800</v>
      </c>
      <c r="DI29" s="67">
        <v>0</v>
      </c>
      <c r="DJ29" s="71">
        <v>43000</v>
      </c>
      <c r="DK29" s="56">
        <v>47592</v>
      </c>
      <c r="DL29" s="12">
        <v>0</v>
      </c>
      <c r="DM29" s="12">
        <v>-17718</v>
      </c>
      <c r="DN29" s="63">
        <v>-29874</v>
      </c>
      <c r="DO29" s="67">
        <v>0</v>
      </c>
      <c r="DP29" s="71">
        <v>900</v>
      </c>
      <c r="DQ29" s="67">
        <v>322</v>
      </c>
      <c r="DR29" s="67">
        <v>38427.31</v>
      </c>
      <c r="DS29" s="71">
        <v>17287.419999999998</v>
      </c>
      <c r="DT29" s="67">
        <v>1794</v>
      </c>
      <c r="DU29" s="71">
        <v>0</v>
      </c>
      <c r="DV29" s="67">
        <v>7579.38</v>
      </c>
      <c r="DW29" s="71">
        <v>1090.99</v>
      </c>
      <c r="DX29" s="83">
        <v>0</v>
      </c>
      <c r="DY29" s="83">
        <v>0</v>
      </c>
      <c r="DZ29" s="83">
        <v>0</v>
      </c>
      <c r="EA29" s="83">
        <v>0</v>
      </c>
      <c r="EB29" s="83">
        <v>0</v>
      </c>
      <c r="EC29" s="83">
        <v>0</v>
      </c>
      <c r="ED29" s="83">
        <v>0</v>
      </c>
      <c r="EE29" s="67">
        <v>47592</v>
      </c>
      <c r="EG29" s="92">
        <v>551317.99</v>
      </c>
      <c r="EH29" s="92">
        <v>22121.08</v>
      </c>
      <c r="EI29" s="92">
        <v>0</v>
      </c>
      <c r="EJ29" s="92">
        <v>0</v>
      </c>
      <c r="EK29" s="92">
        <v>60621.23</v>
      </c>
      <c r="EL29" s="92">
        <v>0</v>
      </c>
      <c r="EM29" s="92">
        <v>15562.05</v>
      </c>
      <c r="EN29" s="92">
        <v>9328.0400000000009</v>
      </c>
      <c r="EO29" s="92">
        <v>171529.06</v>
      </c>
      <c r="EP29" s="92">
        <v>0</v>
      </c>
      <c r="EQ29" s="92">
        <v>5971.83</v>
      </c>
      <c r="ER29" s="92">
        <v>29750.080000000002</v>
      </c>
      <c r="ES29" s="92">
        <v>10604</v>
      </c>
      <c r="ET29" s="92">
        <v>27013.43</v>
      </c>
      <c r="EU29" s="92">
        <v>657.65</v>
      </c>
      <c r="EV29" s="92">
        <v>23063.42</v>
      </c>
      <c r="EW29" s="92">
        <v>0</v>
      </c>
      <c r="EX29" s="92">
        <v>9020.19</v>
      </c>
      <c r="EY29" s="92">
        <v>19317.5</v>
      </c>
      <c r="EZ29" s="92">
        <v>21797.16</v>
      </c>
      <c r="FA29" s="92">
        <v>0</v>
      </c>
      <c r="FB29" s="92">
        <v>12305.8</v>
      </c>
      <c r="FC29" s="92">
        <v>4040</v>
      </c>
      <c r="FD29" s="92">
        <v>20126.22</v>
      </c>
      <c r="FE29" s="92">
        <v>56122.29</v>
      </c>
      <c r="FF29" s="92">
        <v>3806.17</v>
      </c>
      <c r="FG29" s="92">
        <v>26633.21</v>
      </c>
      <c r="FH29" s="92">
        <v>15403.74</v>
      </c>
      <c r="FI29" s="92">
        <v>0</v>
      </c>
      <c r="FJ29" s="92">
        <v>26742.61</v>
      </c>
      <c r="FK29" s="92">
        <v>0</v>
      </c>
      <c r="FL29" s="92">
        <v>0</v>
      </c>
      <c r="FM29" s="186">
        <v>232</v>
      </c>
      <c r="FN29" s="1" t="s">
        <v>404</v>
      </c>
      <c r="FO29" s="118">
        <v>9352134</v>
      </c>
      <c r="FP29" s="118" t="s">
        <v>405</v>
      </c>
      <c r="FQ29" s="118" t="s">
        <v>406</v>
      </c>
      <c r="FR29" s="118" t="s">
        <v>407</v>
      </c>
      <c r="FS29" s="118" t="s">
        <v>408</v>
      </c>
      <c r="FT29" s="118" t="s">
        <v>233</v>
      </c>
      <c r="FU29" s="118"/>
      <c r="FV29" s="118"/>
      <c r="FW29" s="118"/>
      <c r="FX29" s="118"/>
      <c r="FY29" s="118"/>
      <c r="FZ29" s="118"/>
      <c r="GA29" s="118"/>
      <c r="GB29" s="118"/>
      <c r="GC29" s="118"/>
      <c r="GD29" s="118"/>
      <c r="GE29" s="118" t="s">
        <v>234</v>
      </c>
      <c r="GF29" s="118" t="s">
        <v>235</v>
      </c>
      <c r="GG29" s="118" t="s">
        <v>234</v>
      </c>
      <c r="GH29" s="120" t="s">
        <v>237</v>
      </c>
      <c r="GI29" s="118" t="s">
        <v>236</v>
      </c>
      <c r="GJ29" s="118" t="s">
        <v>236</v>
      </c>
      <c r="GK29" s="50">
        <v>308737.78000000003</v>
      </c>
      <c r="GL29" s="118">
        <v>0</v>
      </c>
      <c r="GM29" s="50">
        <v>38803.15</v>
      </c>
      <c r="GN29" s="50">
        <v>960673.20498061588</v>
      </c>
      <c r="GO29" s="50">
        <v>0</v>
      </c>
      <c r="GP29" s="50">
        <v>8800</v>
      </c>
      <c r="GQ29" s="50">
        <v>0</v>
      </c>
      <c r="GR29" s="50">
        <v>43000</v>
      </c>
      <c r="GS29" s="50">
        <v>0</v>
      </c>
      <c r="GT29" s="50">
        <v>900</v>
      </c>
      <c r="GU29" s="50">
        <v>322</v>
      </c>
      <c r="GV29" s="50">
        <v>38427.31</v>
      </c>
      <c r="GW29" s="50">
        <v>17287.419999999998</v>
      </c>
      <c r="GX29" s="50">
        <v>1794</v>
      </c>
      <c r="GY29" s="50">
        <v>0</v>
      </c>
      <c r="GZ29" s="50">
        <v>7579.38</v>
      </c>
      <c r="HA29" s="50">
        <v>1090.99</v>
      </c>
      <c r="HB29" s="118">
        <v>0</v>
      </c>
      <c r="HC29" s="118">
        <v>0</v>
      </c>
      <c r="HD29" s="118">
        <v>0</v>
      </c>
      <c r="HE29" s="118">
        <v>0</v>
      </c>
      <c r="HF29" s="118">
        <v>0</v>
      </c>
      <c r="HG29" s="118">
        <v>0</v>
      </c>
      <c r="HH29" s="50">
        <v>47592</v>
      </c>
      <c r="HI29" s="50">
        <v>551317.99</v>
      </c>
      <c r="HJ29" s="50">
        <v>22121.08</v>
      </c>
      <c r="HK29" s="50">
        <v>168735.80000000013</v>
      </c>
      <c r="HL29" s="50">
        <v>0</v>
      </c>
      <c r="HM29" s="50">
        <v>60621.23</v>
      </c>
      <c r="HN29" s="50">
        <v>0</v>
      </c>
      <c r="HO29" s="50">
        <v>20672.909999999996</v>
      </c>
      <c r="HP29" s="50">
        <v>4217.180000000003</v>
      </c>
      <c r="HQ29" s="50">
        <v>2793.2599999998638</v>
      </c>
      <c r="HR29" s="50">
        <v>0</v>
      </c>
      <c r="HS29" s="50">
        <v>5971.83</v>
      </c>
      <c r="HT29" s="50">
        <v>29750.080000000002</v>
      </c>
      <c r="HU29" s="50">
        <v>10604</v>
      </c>
      <c r="HV29" s="50">
        <v>27013.43</v>
      </c>
      <c r="HW29" s="50">
        <v>657.65</v>
      </c>
      <c r="HX29" s="50">
        <v>23063.42</v>
      </c>
      <c r="HY29" s="50">
        <v>0</v>
      </c>
      <c r="HZ29" s="50">
        <v>9020.19</v>
      </c>
      <c r="IA29" s="50">
        <v>19317.5</v>
      </c>
      <c r="IB29" s="50">
        <v>21797.16</v>
      </c>
      <c r="IC29" s="50">
        <v>0</v>
      </c>
      <c r="ID29" s="50">
        <v>12305.8</v>
      </c>
      <c r="IE29" s="50">
        <v>4040</v>
      </c>
      <c r="IF29" s="50">
        <v>20126.22</v>
      </c>
      <c r="IG29" s="50">
        <v>56122.29</v>
      </c>
      <c r="IH29" s="50">
        <v>3806.17</v>
      </c>
      <c r="II29" s="50">
        <v>26633.21</v>
      </c>
      <c r="IJ29" s="50">
        <v>15403.74</v>
      </c>
      <c r="IK29" s="50">
        <v>0</v>
      </c>
      <c r="IL29" s="50">
        <v>0</v>
      </c>
      <c r="IM29" s="50">
        <v>26742.61</v>
      </c>
      <c r="IN29" s="50">
        <v>0</v>
      </c>
      <c r="IO29" s="50">
        <v>0</v>
      </c>
      <c r="IP29" s="50">
        <v>6205</v>
      </c>
      <c r="IQ29" s="50">
        <v>0</v>
      </c>
      <c r="IR29" s="118">
        <v>0</v>
      </c>
      <c r="IS29" s="118">
        <v>1</v>
      </c>
      <c r="IT29" s="118">
        <v>0</v>
      </c>
      <c r="IU29" s="50">
        <v>0</v>
      </c>
      <c r="IV29" s="50">
        <v>0</v>
      </c>
      <c r="IW29" s="50">
        <v>0</v>
      </c>
      <c r="IX29" s="50">
        <v>293349.32999999961</v>
      </c>
      <c r="IY29" s="50"/>
      <c r="IZ29" s="50">
        <v>45008.15</v>
      </c>
      <c r="JA29" s="118">
        <v>0</v>
      </c>
      <c r="JB29" s="118">
        <v>0</v>
      </c>
      <c r="JC29" s="118">
        <v>0</v>
      </c>
      <c r="JD29" s="118"/>
      <c r="JF29" s="12">
        <v>308737.78000000003</v>
      </c>
      <c r="JG29" s="12">
        <v>1127466.3049806156</v>
      </c>
      <c r="JH29" s="12">
        <v>1142854.75</v>
      </c>
      <c r="JI29" s="100">
        <v>293349.33498061565</v>
      </c>
      <c r="JJ29" s="102">
        <v>293349.32999999961</v>
      </c>
      <c r="JK29" s="104">
        <v>-4.9806160386651754E-3</v>
      </c>
      <c r="JM29" s="12">
        <v>38803.15</v>
      </c>
      <c r="JN29" s="12">
        <v>6205</v>
      </c>
      <c r="JO29" s="12">
        <v>0</v>
      </c>
      <c r="JP29" s="100">
        <v>45008.15</v>
      </c>
      <c r="JQ29" s="100">
        <v>45008.15</v>
      </c>
      <c r="JR29" s="100">
        <v>0</v>
      </c>
      <c r="JS29" s="12">
        <v>927438.53000000026</v>
      </c>
      <c r="JZ29" s="105" t="s">
        <v>404</v>
      </c>
      <c r="KA29" s="105">
        <v>232</v>
      </c>
      <c r="KB29" s="105">
        <v>0</v>
      </c>
      <c r="KC29" s="105" t="s">
        <v>405</v>
      </c>
      <c r="KD29" s="105"/>
      <c r="KE29" s="105" t="s">
        <v>409</v>
      </c>
      <c r="KF29" s="105"/>
      <c r="KG29" s="105"/>
      <c r="KH29" s="105">
        <v>918255.52498061617</v>
      </c>
      <c r="KI29" s="105">
        <v>918255.52498061582</v>
      </c>
      <c r="KJ29" s="105"/>
      <c r="KK29" s="105">
        <v>0</v>
      </c>
      <c r="KL29" s="105">
        <v>918255</v>
      </c>
      <c r="KN29" s="106">
        <v>0</v>
      </c>
      <c r="KQ29" s="1" t="s">
        <v>404</v>
      </c>
      <c r="KR29" s="12">
        <v>168735.80000000013</v>
      </c>
      <c r="KS29" s="12">
        <v>0</v>
      </c>
      <c r="KT29" s="12">
        <v>0</v>
      </c>
      <c r="KU29" s="12">
        <v>0</v>
      </c>
      <c r="KW29" s="1">
        <v>0</v>
      </c>
      <c r="KX29" s="1">
        <v>5110.8599999999979</v>
      </c>
      <c r="KY29" s="1">
        <v>0</v>
      </c>
    </row>
    <row r="30" spans="1:313" x14ac:dyDescent="0.35">
      <c r="A30" s="2" t="s">
        <v>410</v>
      </c>
      <c r="B30" s="3">
        <v>-37017.5</v>
      </c>
      <c r="C30" s="3">
        <v>0</v>
      </c>
      <c r="D30" s="3">
        <v>-12600.01</v>
      </c>
      <c r="E30" s="3">
        <v>0</v>
      </c>
      <c r="F30" s="3">
        <v>-42870</v>
      </c>
      <c r="G30" s="3">
        <v>-42263</v>
      </c>
      <c r="H30" s="3">
        <v>-401.88</v>
      </c>
      <c r="I30" s="3">
        <v>-25859.64</v>
      </c>
      <c r="J30" s="3">
        <v>-19845.18</v>
      </c>
      <c r="K30" s="3">
        <v>-288</v>
      </c>
      <c r="L30" s="3">
        <v>-198</v>
      </c>
      <c r="M30" s="3">
        <v>-10297.73</v>
      </c>
      <c r="N30" s="3">
        <v>-4124.8599999999997</v>
      </c>
      <c r="O30" s="3">
        <v>0</v>
      </c>
      <c r="P30" s="3">
        <v>0</v>
      </c>
      <c r="Q30" s="3">
        <v>0</v>
      </c>
      <c r="R30" s="3">
        <v>0</v>
      </c>
      <c r="S30" s="3">
        <v>477740.48</v>
      </c>
      <c r="T30" s="3">
        <v>0</v>
      </c>
      <c r="U30" s="3">
        <v>0</v>
      </c>
      <c r="V30" s="3">
        <v>3363.6</v>
      </c>
      <c r="W30" s="3">
        <v>51631.14</v>
      </c>
      <c r="X30" s="3">
        <v>13514.95</v>
      </c>
      <c r="Y30" s="3">
        <v>39499.29</v>
      </c>
      <c r="Z30" s="3">
        <v>11029.76</v>
      </c>
      <c r="AA30" s="3">
        <v>140590.5</v>
      </c>
      <c r="AB30" s="3">
        <v>4082.77</v>
      </c>
      <c r="AC30" s="3">
        <v>0</v>
      </c>
      <c r="AD30" s="3">
        <v>15423.95</v>
      </c>
      <c r="AE30" s="3">
        <v>5228.04</v>
      </c>
      <c r="AF30" s="3">
        <v>20524.05</v>
      </c>
      <c r="AG30" s="3">
        <v>2593.1799999999998</v>
      </c>
      <c r="AH30" s="3">
        <v>17880.25</v>
      </c>
      <c r="AI30" s="3">
        <v>0</v>
      </c>
      <c r="AJ30" s="3">
        <v>7583.81</v>
      </c>
      <c r="AK30" s="3">
        <v>26088.37</v>
      </c>
      <c r="AL30" s="3">
        <v>10407.07</v>
      </c>
      <c r="AM30" s="3">
        <v>0</v>
      </c>
      <c r="AN30" s="3">
        <v>14083.1</v>
      </c>
      <c r="AO30" s="3">
        <v>3180</v>
      </c>
      <c r="AP30" s="3">
        <v>1752.19</v>
      </c>
      <c r="AQ30" s="3">
        <v>40450.980000000003</v>
      </c>
      <c r="AR30" s="3">
        <v>676</v>
      </c>
      <c r="AS30" s="3">
        <v>8941.56</v>
      </c>
      <c r="AT30" s="3">
        <v>19333.740000000002</v>
      </c>
      <c r="AU30" s="3">
        <v>0</v>
      </c>
      <c r="AV30" s="3">
        <v>2078.6799999999998</v>
      </c>
      <c r="AW30" s="3">
        <v>0</v>
      </c>
      <c r="AX30" s="3">
        <v>0</v>
      </c>
      <c r="AY30" s="3">
        <v>-2897.51</v>
      </c>
      <c r="AZ30" s="3">
        <v>2363.87</v>
      </c>
      <c r="BA30" s="12">
        <v>741378.02</v>
      </c>
      <c r="BB30" s="12">
        <v>-1673.75</v>
      </c>
      <c r="BC30" s="12">
        <v>743051.77</v>
      </c>
      <c r="BD30" s="12">
        <v>0</v>
      </c>
      <c r="BE30" s="12"/>
      <c r="BF30" s="12">
        <v>5811.25</v>
      </c>
      <c r="BG30" s="12">
        <v>0</v>
      </c>
      <c r="BH30" s="12">
        <v>7485</v>
      </c>
      <c r="BI30" s="12"/>
      <c r="BJ30" s="12">
        <v>7485</v>
      </c>
      <c r="BK30" s="12">
        <v>0</v>
      </c>
      <c r="BL30" s="12"/>
      <c r="BM30" s="12">
        <v>0</v>
      </c>
      <c r="BN30" s="12">
        <v>0</v>
      </c>
      <c r="BO30" s="12"/>
      <c r="BP30" s="12">
        <v>0</v>
      </c>
      <c r="BQ30" s="12">
        <v>-1673.75</v>
      </c>
      <c r="BS30" s="12">
        <v>-533.64000000000033</v>
      </c>
      <c r="BT30" s="1">
        <v>-533.64000000000033</v>
      </c>
      <c r="BU30" s="1">
        <v>0</v>
      </c>
      <c r="BV30" s="12">
        <v>-10831.369999999999</v>
      </c>
      <c r="BW30" s="12">
        <v>26088.37</v>
      </c>
      <c r="BY30" s="1">
        <v>0</v>
      </c>
      <c r="BZ30" s="1">
        <v>0</v>
      </c>
      <c r="CB30" s="44">
        <v>237</v>
      </c>
      <c r="CC30" s="12">
        <v>85532.330000000773</v>
      </c>
      <c r="CD30" s="12">
        <v>74623.160000000033</v>
      </c>
      <c r="CE30" s="12">
        <v>16469.63</v>
      </c>
      <c r="CF30" s="1">
        <v>14795.880000000001</v>
      </c>
      <c r="CH30" s="50">
        <v>772825</v>
      </c>
      <c r="CI30" s="50">
        <v>0</v>
      </c>
      <c r="CJ30" s="50">
        <v>0</v>
      </c>
      <c r="CK30" s="50">
        <v>-7947</v>
      </c>
      <c r="CL30" s="50"/>
      <c r="CM30" s="50">
        <v>0</v>
      </c>
      <c r="CN30" s="50">
        <v>0</v>
      </c>
      <c r="CO30" s="50">
        <v>-17392</v>
      </c>
      <c r="CP30" s="50">
        <v>-24871</v>
      </c>
      <c r="CQ30" s="50">
        <v>0</v>
      </c>
      <c r="CR30" s="50">
        <v>0</v>
      </c>
      <c r="CT30" s="56">
        <v>37017.5</v>
      </c>
      <c r="CU30" s="104">
        <v>730465.05637049023</v>
      </c>
      <c r="CV30" s="104">
        <v>0</v>
      </c>
      <c r="CW30" s="12">
        <v>0</v>
      </c>
      <c r="CX30" s="12">
        <v>0</v>
      </c>
      <c r="CY30" s="12">
        <v>0</v>
      </c>
      <c r="CZ30" s="63">
        <v>0</v>
      </c>
      <c r="DA30" s="60">
        <v>767482.55637049023</v>
      </c>
      <c r="DB30" s="56">
        <v>0</v>
      </c>
      <c r="DC30" s="63"/>
      <c r="DD30" s="60">
        <v>0</v>
      </c>
      <c r="DE30" s="56">
        <v>12600.01</v>
      </c>
      <c r="DF30" s="12">
        <v>0</v>
      </c>
      <c r="DG30" s="12">
        <v>0</v>
      </c>
      <c r="DH30" s="60">
        <v>12600.01</v>
      </c>
      <c r="DI30" s="67">
        <v>0</v>
      </c>
      <c r="DJ30" s="71">
        <v>42870</v>
      </c>
      <c r="DK30" s="56">
        <v>42263</v>
      </c>
      <c r="DL30" s="12">
        <v>0</v>
      </c>
      <c r="DM30" s="12">
        <v>-17392</v>
      </c>
      <c r="DN30" s="63">
        <v>-24871</v>
      </c>
      <c r="DO30" s="67">
        <v>0</v>
      </c>
      <c r="DP30" s="71">
        <v>401.88</v>
      </c>
      <c r="DQ30" s="67">
        <v>0</v>
      </c>
      <c r="DR30" s="67">
        <v>25859.64</v>
      </c>
      <c r="DS30" s="71">
        <v>19845.18</v>
      </c>
      <c r="DT30" s="67">
        <v>288</v>
      </c>
      <c r="DU30" s="71">
        <v>198</v>
      </c>
      <c r="DV30" s="67">
        <v>10831.37</v>
      </c>
      <c r="DW30" s="71">
        <v>4124.8599999999997</v>
      </c>
      <c r="DX30" s="83">
        <v>0</v>
      </c>
      <c r="DY30" s="83">
        <v>0</v>
      </c>
      <c r="DZ30" s="83">
        <v>0</v>
      </c>
      <c r="EA30" s="83">
        <v>0</v>
      </c>
      <c r="EB30" s="83">
        <v>0</v>
      </c>
      <c r="EC30" s="83">
        <v>0</v>
      </c>
      <c r="ED30" s="83">
        <v>0</v>
      </c>
      <c r="EE30" s="67">
        <v>42263</v>
      </c>
      <c r="EG30" s="92">
        <v>477740.48</v>
      </c>
      <c r="EH30" s="92">
        <v>0</v>
      </c>
      <c r="EI30" s="92">
        <v>0</v>
      </c>
      <c r="EJ30" s="92">
        <v>3363.6</v>
      </c>
      <c r="EK30" s="92">
        <v>51631.14</v>
      </c>
      <c r="EL30" s="92">
        <v>13514.95</v>
      </c>
      <c r="EM30" s="92">
        <v>39499.29</v>
      </c>
      <c r="EN30" s="92">
        <v>11029.76</v>
      </c>
      <c r="EO30" s="92">
        <v>140590.5</v>
      </c>
      <c r="EP30" s="92">
        <v>4082.77</v>
      </c>
      <c r="EQ30" s="92">
        <v>0</v>
      </c>
      <c r="ER30" s="92">
        <v>15423.95</v>
      </c>
      <c r="ES30" s="92">
        <v>5228.04</v>
      </c>
      <c r="ET30" s="92">
        <v>20524.05</v>
      </c>
      <c r="EU30" s="92">
        <v>2593.1799999999998</v>
      </c>
      <c r="EV30" s="92">
        <v>17880.25</v>
      </c>
      <c r="EW30" s="92">
        <v>0</v>
      </c>
      <c r="EX30" s="92">
        <v>7583.81</v>
      </c>
      <c r="EY30" s="92">
        <v>26088.37</v>
      </c>
      <c r="EZ30" s="92">
        <v>10407.07</v>
      </c>
      <c r="FA30" s="92">
        <v>0</v>
      </c>
      <c r="FB30" s="92">
        <v>14083.1</v>
      </c>
      <c r="FC30" s="92">
        <v>3180</v>
      </c>
      <c r="FD30" s="92">
        <v>1752.19</v>
      </c>
      <c r="FE30" s="92">
        <v>40450.980000000003</v>
      </c>
      <c r="FF30" s="92">
        <v>676</v>
      </c>
      <c r="FG30" s="92">
        <v>8941.56</v>
      </c>
      <c r="FH30" s="92">
        <v>19333.740000000002</v>
      </c>
      <c r="FI30" s="92">
        <v>0</v>
      </c>
      <c r="FJ30" s="92">
        <v>2078.6799999999998</v>
      </c>
      <c r="FK30" s="92">
        <v>0</v>
      </c>
      <c r="FL30" s="92">
        <v>0</v>
      </c>
      <c r="FM30" s="186">
        <v>237</v>
      </c>
      <c r="FN30" s="1" t="s">
        <v>410</v>
      </c>
      <c r="FO30" s="118">
        <v>9352079</v>
      </c>
      <c r="FP30" s="118" t="s">
        <v>411</v>
      </c>
      <c r="FQ30" s="118" t="s">
        <v>412</v>
      </c>
      <c r="FR30" s="118" t="s">
        <v>413</v>
      </c>
      <c r="FS30" s="118" t="s">
        <v>414</v>
      </c>
      <c r="FT30" s="118" t="s">
        <v>233</v>
      </c>
      <c r="FU30" s="118"/>
      <c r="FV30" s="118"/>
      <c r="FW30" s="118"/>
      <c r="FX30" s="118"/>
      <c r="FY30" s="118"/>
      <c r="FZ30" s="118"/>
      <c r="GA30" s="118"/>
      <c r="GB30" s="118"/>
      <c r="GC30" s="118"/>
      <c r="GD30" s="118"/>
      <c r="GE30" s="118" t="s">
        <v>234</v>
      </c>
      <c r="GF30" s="118" t="s">
        <v>235</v>
      </c>
      <c r="GG30" s="118" t="s">
        <v>234</v>
      </c>
      <c r="GH30" s="120" t="s">
        <v>237</v>
      </c>
      <c r="GI30" s="118" t="s">
        <v>236</v>
      </c>
      <c r="GJ30" s="118" t="s">
        <v>236</v>
      </c>
      <c r="GK30" s="50">
        <v>85532.330000000773</v>
      </c>
      <c r="GL30" s="118">
        <v>0</v>
      </c>
      <c r="GM30" s="50">
        <v>16469.63</v>
      </c>
      <c r="GN30" s="50">
        <v>767486.34637049027</v>
      </c>
      <c r="GO30" s="50">
        <v>0</v>
      </c>
      <c r="GP30" s="50">
        <v>12600.01</v>
      </c>
      <c r="GQ30" s="50">
        <v>0</v>
      </c>
      <c r="GR30" s="50">
        <v>42870</v>
      </c>
      <c r="GS30" s="50">
        <v>0</v>
      </c>
      <c r="GT30" s="50">
        <v>401.88</v>
      </c>
      <c r="GU30" s="50">
        <v>0</v>
      </c>
      <c r="GV30" s="50">
        <v>25859.64</v>
      </c>
      <c r="GW30" s="50">
        <v>19845.18</v>
      </c>
      <c r="GX30" s="50">
        <v>288</v>
      </c>
      <c r="GY30" s="50">
        <v>198</v>
      </c>
      <c r="GZ30" s="50">
        <v>10831.37</v>
      </c>
      <c r="HA30" s="50">
        <v>4124.8599999999997</v>
      </c>
      <c r="HB30" s="118">
        <v>0</v>
      </c>
      <c r="HC30" s="118">
        <v>0</v>
      </c>
      <c r="HD30" s="118">
        <v>0</v>
      </c>
      <c r="HE30" s="118">
        <v>0</v>
      </c>
      <c r="HF30" s="118">
        <v>0</v>
      </c>
      <c r="HG30" s="118">
        <v>0</v>
      </c>
      <c r="HH30" s="50">
        <v>42263</v>
      </c>
      <c r="HI30" s="50">
        <v>477740.48</v>
      </c>
      <c r="HJ30" s="50">
        <v>0</v>
      </c>
      <c r="HK30" s="50">
        <v>136796.32999999996</v>
      </c>
      <c r="HL30" s="50">
        <v>3363.6</v>
      </c>
      <c r="HM30" s="50">
        <v>51631.14</v>
      </c>
      <c r="HN30" s="50">
        <v>13514.95</v>
      </c>
      <c r="HO30" s="50">
        <v>46771.46</v>
      </c>
      <c r="HP30" s="50">
        <v>3757.5899999999992</v>
      </c>
      <c r="HQ30" s="50">
        <v>3794.1700000000419</v>
      </c>
      <c r="HR30" s="50">
        <v>4082.77</v>
      </c>
      <c r="HS30" s="50">
        <v>0</v>
      </c>
      <c r="HT30" s="50">
        <v>15423.95</v>
      </c>
      <c r="HU30" s="50">
        <v>5228.04</v>
      </c>
      <c r="HV30" s="50">
        <v>20524.05</v>
      </c>
      <c r="HW30" s="50">
        <v>2593.1799999999998</v>
      </c>
      <c r="HX30" s="50">
        <v>17880.25</v>
      </c>
      <c r="HY30" s="50">
        <v>0</v>
      </c>
      <c r="HZ30" s="50">
        <v>7583.81</v>
      </c>
      <c r="IA30" s="50">
        <v>26088.37</v>
      </c>
      <c r="IB30" s="50">
        <v>10407.07</v>
      </c>
      <c r="IC30" s="50">
        <v>0</v>
      </c>
      <c r="ID30" s="50">
        <v>14083.1</v>
      </c>
      <c r="IE30" s="50">
        <v>3180</v>
      </c>
      <c r="IF30" s="50">
        <v>1752.19</v>
      </c>
      <c r="IG30" s="50">
        <v>40450.980000000003</v>
      </c>
      <c r="IH30" s="50">
        <v>676</v>
      </c>
      <c r="II30" s="50">
        <v>8941.56</v>
      </c>
      <c r="IJ30" s="50">
        <v>19333.740000000002</v>
      </c>
      <c r="IK30" s="50">
        <v>0</v>
      </c>
      <c r="IL30" s="50">
        <v>0</v>
      </c>
      <c r="IM30" s="50">
        <v>2078.6799999999998</v>
      </c>
      <c r="IN30" s="50">
        <v>0</v>
      </c>
      <c r="IO30" s="50">
        <v>0</v>
      </c>
      <c r="IP30" s="50">
        <v>5811.25</v>
      </c>
      <c r="IQ30" s="50">
        <v>0</v>
      </c>
      <c r="IR30" s="118">
        <v>0</v>
      </c>
      <c r="IS30" s="118">
        <v>1</v>
      </c>
      <c r="IT30" s="118">
        <v>0</v>
      </c>
      <c r="IU30" s="50">
        <v>7485</v>
      </c>
      <c r="IV30" s="50">
        <v>0</v>
      </c>
      <c r="IW30" s="50">
        <v>0</v>
      </c>
      <c r="IX30" s="50">
        <v>0</v>
      </c>
      <c r="IY30" s="50">
        <v>74623.16</v>
      </c>
      <c r="IZ30" s="50">
        <v>14795.880000000001</v>
      </c>
      <c r="JA30" s="118">
        <v>0</v>
      </c>
      <c r="JB30" s="118">
        <v>0</v>
      </c>
      <c r="JC30" s="118">
        <v>0</v>
      </c>
      <c r="JD30" s="118"/>
      <c r="JE30" s="195" t="s">
        <v>275</v>
      </c>
      <c r="JF30" s="12">
        <v>85532.330000000773</v>
      </c>
      <c r="JG30" s="12">
        <v>926768.28637049033</v>
      </c>
      <c r="JH30" s="12">
        <v>937677.46</v>
      </c>
      <c r="JI30" s="100">
        <v>74623.156370491139</v>
      </c>
      <c r="JJ30" s="102">
        <v>74623.16</v>
      </c>
      <c r="JK30" s="104">
        <v>3.629508864833042E-3</v>
      </c>
      <c r="JM30" s="12">
        <v>16469.63</v>
      </c>
      <c r="JN30" s="12">
        <v>5811.25</v>
      </c>
      <c r="JO30" s="12">
        <v>7485</v>
      </c>
      <c r="JP30" s="100">
        <v>14795.880000000001</v>
      </c>
      <c r="JQ30" s="100">
        <v>14795.880000000001</v>
      </c>
      <c r="JR30" s="100">
        <v>0</v>
      </c>
      <c r="JS30" s="12">
        <v>743051.77</v>
      </c>
      <c r="JZ30" s="105" t="s">
        <v>410</v>
      </c>
      <c r="KA30" s="105">
        <v>237</v>
      </c>
      <c r="KB30" s="105">
        <v>0</v>
      </c>
      <c r="KC30" s="105" t="s">
        <v>411</v>
      </c>
      <c r="KD30" s="105"/>
      <c r="KE30" s="105" t="s">
        <v>415</v>
      </c>
      <c r="KF30" s="105"/>
      <c r="KG30" s="105"/>
      <c r="KH30" s="105">
        <v>730465.05637049011</v>
      </c>
      <c r="KI30" s="105">
        <v>730465.05637049023</v>
      </c>
      <c r="KJ30" s="105"/>
      <c r="KK30" s="105">
        <v>0</v>
      </c>
      <c r="KL30" s="105">
        <v>730469</v>
      </c>
      <c r="KN30" s="106">
        <v>0</v>
      </c>
      <c r="KQ30" s="1" t="s">
        <v>410</v>
      </c>
      <c r="KR30" s="12">
        <v>136796.32999999996</v>
      </c>
      <c r="KS30" s="12">
        <v>0</v>
      </c>
      <c r="KT30" s="12">
        <v>0</v>
      </c>
      <c r="KU30" s="12">
        <v>0</v>
      </c>
      <c r="KW30" s="1">
        <v>0</v>
      </c>
      <c r="KX30" s="1">
        <v>7272.170000000001</v>
      </c>
      <c r="KY30" s="1">
        <v>0</v>
      </c>
    </row>
    <row r="31" spans="1:313" x14ac:dyDescent="0.35">
      <c r="A31" s="2" t="s">
        <v>416</v>
      </c>
      <c r="B31" s="3">
        <v>-71441.31</v>
      </c>
      <c r="C31" s="3">
        <v>0</v>
      </c>
      <c r="D31" s="3">
        <v>-31366.67</v>
      </c>
      <c r="E31" s="3">
        <v>0</v>
      </c>
      <c r="F31" s="3">
        <v>-67265</v>
      </c>
      <c r="G31" s="3">
        <v>-36985</v>
      </c>
      <c r="H31" s="3">
        <v>-9023.36</v>
      </c>
      <c r="I31" s="3">
        <v>-28423.360000000001</v>
      </c>
      <c r="J31" s="3">
        <v>-9963.3799999999992</v>
      </c>
      <c r="K31" s="3">
        <v>0</v>
      </c>
      <c r="L31" s="3">
        <v>0</v>
      </c>
      <c r="M31" s="3">
        <v>-2544.0300000000002</v>
      </c>
      <c r="N31" s="3">
        <v>-1601.31</v>
      </c>
      <c r="O31" s="3">
        <v>0</v>
      </c>
      <c r="P31" s="3">
        <v>0</v>
      </c>
      <c r="Q31" s="3">
        <v>0</v>
      </c>
      <c r="R31" s="3">
        <v>0</v>
      </c>
      <c r="S31" s="3">
        <v>383857.91999999998</v>
      </c>
      <c r="T31" s="3">
        <v>45.76</v>
      </c>
      <c r="U31" s="3">
        <v>0</v>
      </c>
      <c r="V31" s="3">
        <v>17752.2</v>
      </c>
      <c r="W31" s="3">
        <v>30916.73</v>
      </c>
      <c r="X31" s="3">
        <v>0</v>
      </c>
      <c r="Y31" s="3">
        <v>-3.24</v>
      </c>
      <c r="Z31" s="3">
        <v>7782.26</v>
      </c>
      <c r="AA31" s="3">
        <v>165950.04999999999</v>
      </c>
      <c r="AB31" s="3">
        <v>649.75</v>
      </c>
      <c r="AC31" s="3">
        <v>0</v>
      </c>
      <c r="AD31" s="3">
        <v>17566.64</v>
      </c>
      <c r="AE31" s="3">
        <v>5040.16</v>
      </c>
      <c r="AF31" s="3">
        <v>2120</v>
      </c>
      <c r="AG31" s="3">
        <v>4245.3100000000004</v>
      </c>
      <c r="AH31" s="3">
        <v>19393.900000000001</v>
      </c>
      <c r="AI31" s="3">
        <v>0</v>
      </c>
      <c r="AJ31" s="3">
        <v>6758.88</v>
      </c>
      <c r="AK31" s="3">
        <v>26163.9</v>
      </c>
      <c r="AL31" s="3">
        <v>5538.07</v>
      </c>
      <c r="AM31" s="3">
        <v>0</v>
      </c>
      <c r="AN31" s="3">
        <v>10431.64</v>
      </c>
      <c r="AO31" s="3">
        <v>2260</v>
      </c>
      <c r="AP31" s="3">
        <v>1188.0999999999999</v>
      </c>
      <c r="AQ31" s="3">
        <v>33801.660000000003</v>
      </c>
      <c r="AR31" s="3">
        <v>3075.1</v>
      </c>
      <c r="AS31" s="3">
        <v>25101.34</v>
      </c>
      <c r="AT31" s="3">
        <v>15398.26</v>
      </c>
      <c r="AU31" s="3">
        <v>0</v>
      </c>
      <c r="AV31" s="3">
        <v>15990.85</v>
      </c>
      <c r="AW31" s="3">
        <v>0</v>
      </c>
      <c r="AX31" s="3">
        <v>0</v>
      </c>
      <c r="AY31" s="3">
        <v>0</v>
      </c>
      <c r="AZ31" s="3">
        <v>0</v>
      </c>
      <c r="BA31" s="12">
        <v>542411.81999999995</v>
      </c>
      <c r="BB31" s="12">
        <v>-13854.830000000002</v>
      </c>
      <c r="BC31" s="12">
        <v>556266.64999999991</v>
      </c>
      <c r="BD31" s="12">
        <v>0</v>
      </c>
      <c r="BE31" s="12"/>
      <c r="BF31" s="12">
        <v>5408.5</v>
      </c>
      <c r="BG31" s="12">
        <v>0</v>
      </c>
      <c r="BH31" s="12">
        <v>19263.330000000002</v>
      </c>
      <c r="BI31" s="12"/>
      <c r="BJ31" s="12">
        <v>19263.330000000002</v>
      </c>
      <c r="BK31" s="12">
        <v>0</v>
      </c>
      <c r="BL31" s="12"/>
      <c r="BM31" s="12">
        <v>0</v>
      </c>
      <c r="BN31" s="12">
        <v>0</v>
      </c>
      <c r="BO31" s="12"/>
      <c r="BP31" s="12">
        <v>0</v>
      </c>
      <c r="BQ31" s="12">
        <v>-13854.830000000002</v>
      </c>
      <c r="BS31" s="12">
        <v>0</v>
      </c>
      <c r="BT31" s="1">
        <v>0</v>
      </c>
      <c r="BU31" s="1">
        <v>0</v>
      </c>
      <c r="BV31" s="12">
        <v>-2544.0300000000002</v>
      </c>
      <c r="BW31" s="12">
        <v>26163.9</v>
      </c>
      <c r="BY31" s="1">
        <v>0</v>
      </c>
      <c r="BZ31" s="1">
        <v>0</v>
      </c>
      <c r="CB31" s="44">
        <v>238</v>
      </c>
      <c r="CC31" s="12">
        <v>189988.85999999952</v>
      </c>
      <c r="CD31" s="12">
        <v>222787.09000000008</v>
      </c>
      <c r="CE31" s="12">
        <v>19847.27</v>
      </c>
      <c r="CF31" s="1">
        <v>5992.4399999999987</v>
      </c>
      <c r="CH31" s="50">
        <v>488007</v>
      </c>
      <c r="CI31" s="50">
        <v>0</v>
      </c>
      <c r="CJ31" s="50">
        <v>-15339.24</v>
      </c>
      <c r="CK31" s="50">
        <v>-6054</v>
      </c>
      <c r="CL31" s="50"/>
      <c r="CM31" s="50">
        <v>0</v>
      </c>
      <c r="CN31" s="50">
        <v>0</v>
      </c>
      <c r="CO31" s="50">
        <v>-16991</v>
      </c>
      <c r="CP31" s="50">
        <v>-19994</v>
      </c>
      <c r="CQ31" s="50">
        <v>0</v>
      </c>
      <c r="CR31" s="50">
        <v>0</v>
      </c>
      <c r="CT31" s="56">
        <v>71441.31</v>
      </c>
      <c r="CU31" s="104">
        <v>575206.80350955052</v>
      </c>
      <c r="CV31" s="104">
        <v>0</v>
      </c>
      <c r="CW31" s="12">
        <v>0</v>
      </c>
      <c r="CX31" s="12">
        <v>0</v>
      </c>
      <c r="CY31" s="12">
        <v>0</v>
      </c>
      <c r="CZ31" s="63">
        <v>0</v>
      </c>
      <c r="DA31" s="60">
        <v>646648.11350955046</v>
      </c>
      <c r="DB31" s="56">
        <v>0</v>
      </c>
      <c r="DC31" s="63"/>
      <c r="DD31" s="60">
        <v>0</v>
      </c>
      <c r="DE31" s="56">
        <v>31366.67</v>
      </c>
      <c r="DF31" s="12">
        <v>0</v>
      </c>
      <c r="DG31" s="12">
        <v>0</v>
      </c>
      <c r="DH31" s="60">
        <v>31366.67</v>
      </c>
      <c r="DI31" s="67">
        <v>0</v>
      </c>
      <c r="DJ31" s="71">
        <v>67265</v>
      </c>
      <c r="DK31" s="56">
        <v>36985</v>
      </c>
      <c r="DL31" s="12">
        <v>0</v>
      </c>
      <c r="DM31" s="12">
        <v>-16991</v>
      </c>
      <c r="DN31" s="63">
        <v>-19994</v>
      </c>
      <c r="DO31" s="67">
        <v>0</v>
      </c>
      <c r="DP31" s="71">
        <v>9023.36</v>
      </c>
      <c r="DQ31" s="67">
        <v>4543.75</v>
      </c>
      <c r="DR31" s="67">
        <v>23879.61</v>
      </c>
      <c r="DS31" s="71">
        <v>9963.3799999999992</v>
      </c>
      <c r="DT31" s="67">
        <v>0</v>
      </c>
      <c r="DU31" s="71">
        <v>0</v>
      </c>
      <c r="DV31" s="67">
        <v>2544.0300000000002</v>
      </c>
      <c r="DW31" s="71">
        <v>1601.31</v>
      </c>
      <c r="DX31" s="83">
        <v>0</v>
      </c>
      <c r="DY31" s="83">
        <v>0</v>
      </c>
      <c r="DZ31" s="83">
        <v>0</v>
      </c>
      <c r="EA31" s="83">
        <v>0</v>
      </c>
      <c r="EB31" s="83">
        <v>0</v>
      </c>
      <c r="EC31" s="83">
        <v>0</v>
      </c>
      <c r="ED31" s="83">
        <v>0</v>
      </c>
      <c r="EE31" s="67">
        <v>36985</v>
      </c>
      <c r="EG31" s="92">
        <v>383857.91999999998</v>
      </c>
      <c r="EH31" s="92">
        <v>45.76</v>
      </c>
      <c r="EI31" s="92">
        <v>0</v>
      </c>
      <c r="EJ31" s="92">
        <v>17752.2</v>
      </c>
      <c r="EK31" s="92">
        <v>30916.73</v>
      </c>
      <c r="EL31" s="92">
        <v>0</v>
      </c>
      <c r="EM31" s="92">
        <v>-3.24</v>
      </c>
      <c r="EN31" s="92">
        <v>7782.26</v>
      </c>
      <c r="EO31" s="92">
        <v>165950.04999999999</v>
      </c>
      <c r="EP31" s="92">
        <v>649.75</v>
      </c>
      <c r="EQ31" s="92">
        <v>0</v>
      </c>
      <c r="ER31" s="92">
        <v>17566.64</v>
      </c>
      <c r="ES31" s="92">
        <v>5040.16</v>
      </c>
      <c r="ET31" s="92">
        <v>2120</v>
      </c>
      <c r="EU31" s="92">
        <v>4245.3100000000004</v>
      </c>
      <c r="EV31" s="92">
        <v>19393.900000000001</v>
      </c>
      <c r="EW31" s="92">
        <v>0</v>
      </c>
      <c r="EX31" s="92">
        <v>6758.88</v>
      </c>
      <c r="EY31" s="92">
        <v>26163.9</v>
      </c>
      <c r="EZ31" s="92">
        <v>5538.07</v>
      </c>
      <c r="FA31" s="92">
        <v>0</v>
      </c>
      <c r="FB31" s="92">
        <v>10431.64</v>
      </c>
      <c r="FC31" s="92">
        <v>2260</v>
      </c>
      <c r="FD31" s="92">
        <v>1188.0999999999999</v>
      </c>
      <c r="FE31" s="92">
        <v>33801.660000000003</v>
      </c>
      <c r="FF31" s="92">
        <v>3075.1</v>
      </c>
      <c r="FG31" s="92">
        <v>25101.34</v>
      </c>
      <c r="FH31" s="92">
        <v>15398.26</v>
      </c>
      <c r="FI31" s="92">
        <v>0</v>
      </c>
      <c r="FJ31" s="92">
        <v>15990.85</v>
      </c>
      <c r="FK31" s="92">
        <v>0</v>
      </c>
      <c r="FL31" s="92">
        <v>0</v>
      </c>
      <c r="FM31" s="186">
        <v>238</v>
      </c>
      <c r="FN31" s="1" t="s">
        <v>416</v>
      </c>
      <c r="FO31" s="118">
        <v>9352931</v>
      </c>
      <c r="FP31" s="118" t="s">
        <v>417</v>
      </c>
      <c r="FQ31" s="118" t="s">
        <v>230</v>
      </c>
      <c r="FR31" s="118" t="s">
        <v>418</v>
      </c>
      <c r="FS31" s="118" t="s">
        <v>419</v>
      </c>
      <c r="FT31" s="118" t="s">
        <v>233</v>
      </c>
      <c r="FU31" s="118"/>
      <c r="FV31" s="118"/>
      <c r="FW31" s="118"/>
      <c r="FX31" s="118"/>
      <c r="FY31" s="118"/>
      <c r="FZ31" s="118"/>
      <c r="GA31" s="118"/>
      <c r="GB31" s="118"/>
      <c r="GC31" s="118"/>
      <c r="GD31" s="118"/>
      <c r="GE31" s="118" t="s">
        <v>234</v>
      </c>
      <c r="GF31" s="118" t="s">
        <v>235</v>
      </c>
      <c r="GG31" s="118" t="s">
        <v>234</v>
      </c>
      <c r="GH31" s="120" t="s">
        <v>237</v>
      </c>
      <c r="GI31" s="118" t="s">
        <v>236</v>
      </c>
      <c r="GJ31" s="118" t="s">
        <v>236</v>
      </c>
      <c r="GK31" s="50">
        <v>189988.85999999952</v>
      </c>
      <c r="GL31" s="118">
        <v>0</v>
      </c>
      <c r="GM31" s="50">
        <v>19847.27</v>
      </c>
      <c r="GN31" s="50">
        <v>646651.36350955046</v>
      </c>
      <c r="GO31" s="50">
        <v>0</v>
      </c>
      <c r="GP31" s="50">
        <v>31366.67</v>
      </c>
      <c r="GQ31" s="50">
        <v>0</v>
      </c>
      <c r="GR31" s="50">
        <v>67265</v>
      </c>
      <c r="GS31" s="50">
        <v>0</v>
      </c>
      <c r="GT31" s="50">
        <v>9023.36</v>
      </c>
      <c r="GU31" s="50">
        <v>4543.75</v>
      </c>
      <c r="GV31" s="50">
        <v>23879.61</v>
      </c>
      <c r="GW31" s="50">
        <v>9963.3799999999992</v>
      </c>
      <c r="GX31" s="50">
        <v>0</v>
      </c>
      <c r="GY31" s="50">
        <v>0</v>
      </c>
      <c r="GZ31" s="50">
        <v>2544.0300000000002</v>
      </c>
      <c r="HA31" s="50">
        <v>1601.31</v>
      </c>
      <c r="HB31" s="118">
        <v>0</v>
      </c>
      <c r="HC31" s="118">
        <v>0</v>
      </c>
      <c r="HD31" s="118">
        <v>0</v>
      </c>
      <c r="HE31" s="118">
        <v>0</v>
      </c>
      <c r="HF31" s="118">
        <v>0</v>
      </c>
      <c r="HG31" s="118">
        <v>0</v>
      </c>
      <c r="HH31" s="50">
        <v>36985</v>
      </c>
      <c r="HI31" s="50">
        <v>383857.91999999998</v>
      </c>
      <c r="HJ31" s="50">
        <v>45.76</v>
      </c>
      <c r="HK31" s="50">
        <v>158045.65000000017</v>
      </c>
      <c r="HL31" s="50">
        <v>17752.2</v>
      </c>
      <c r="HM31" s="50">
        <v>30916.73</v>
      </c>
      <c r="HN31" s="50">
        <v>0</v>
      </c>
      <c r="HO31" s="50">
        <v>3209.4700000000016</v>
      </c>
      <c r="HP31" s="50">
        <v>4569.5499999999993</v>
      </c>
      <c r="HQ31" s="50">
        <v>7904.3999999998196</v>
      </c>
      <c r="HR31" s="50">
        <v>649.75</v>
      </c>
      <c r="HS31" s="50">
        <v>0</v>
      </c>
      <c r="HT31" s="50">
        <v>17566.64</v>
      </c>
      <c r="HU31" s="50">
        <v>5040.16</v>
      </c>
      <c r="HV31" s="50">
        <v>2120</v>
      </c>
      <c r="HW31" s="50">
        <v>4245.3100000000004</v>
      </c>
      <c r="HX31" s="50">
        <v>19393.900000000001</v>
      </c>
      <c r="HY31" s="50">
        <v>0</v>
      </c>
      <c r="HZ31" s="50">
        <v>6758.88</v>
      </c>
      <c r="IA31" s="50">
        <v>26163.9</v>
      </c>
      <c r="IB31" s="50">
        <v>5538.07</v>
      </c>
      <c r="IC31" s="50">
        <v>0</v>
      </c>
      <c r="ID31" s="50">
        <v>10431.64</v>
      </c>
      <c r="IE31" s="50">
        <v>2260</v>
      </c>
      <c r="IF31" s="50">
        <v>1188.0999999999999</v>
      </c>
      <c r="IG31" s="50">
        <v>33801.660000000003</v>
      </c>
      <c r="IH31" s="50">
        <v>3075.1</v>
      </c>
      <c r="II31" s="50">
        <v>25101.34</v>
      </c>
      <c r="IJ31" s="50">
        <v>15398.26</v>
      </c>
      <c r="IK31" s="50">
        <v>0</v>
      </c>
      <c r="IL31" s="50">
        <v>0</v>
      </c>
      <c r="IM31" s="50">
        <v>15990.85</v>
      </c>
      <c r="IN31" s="50">
        <v>0</v>
      </c>
      <c r="IO31" s="50">
        <v>0</v>
      </c>
      <c r="IP31" s="50">
        <v>5408.5</v>
      </c>
      <c r="IQ31" s="50">
        <v>0</v>
      </c>
      <c r="IR31" s="118">
        <v>0</v>
      </c>
      <c r="IS31" s="118">
        <v>1</v>
      </c>
      <c r="IT31" s="118">
        <v>0</v>
      </c>
      <c r="IU31" s="50">
        <v>19263.330000000002</v>
      </c>
      <c r="IV31" s="50">
        <v>0</v>
      </c>
      <c r="IW31" s="50">
        <v>0</v>
      </c>
      <c r="IX31" s="50">
        <v>222787.09000000008</v>
      </c>
      <c r="IY31" s="50"/>
      <c r="IZ31" s="50">
        <v>5992.4399999999987</v>
      </c>
      <c r="JA31" s="118">
        <v>0</v>
      </c>
      <c r="JB31" s="118">
        <v>0</v>
      </c>
      <c r="JC31" s="118">
        <v>0</v>
      </c>
      <c r="JD31" s="118"/>
      <c r="JF31" s="12">
        <v>189988.85999999952</v>
      </c>
      <c r="JG31" s="12">
        <v>833823.47350955056</v>
      </c>
      <c r="JH31" s="12">
        <v>801025.24</v>
      </c>
      <c r="JI31" s="100">
        <v>222787.09350955009</v>
      </c>
      <c r="JJ31" s="102">
        <v>222787.09000000008</v>
      </c>
      <c r="JK31" s="104">
        <v>-3.5095500061288476E-3</v>
      </c>
      <c r="JM31" s="12">
        <v>19847.27</v>
      </c>
      <c r="JN31" s="12">
        <v>5408.5</v>
      </c>
      <c r="JO31" s="12">
        <v>19263.330000000002</v>
      </c>
      <c r="JP31" s="100">
        <v>5992.4399999999987</v>
      </c>
      <c r="JQ31" s="100">
        <v>5992.4399999999987</v>
      </c>
      <c r="JR31" s="100">
        <v>0</v>
      </c>
      <c r="JS31" s="12">
        <v>556266.64999999991</v>
      </c>
      <c r="JZ31" s="105" t="s">
        <v>416</v>
      </c>
      <c r="KA31" s="105">
        <v>238</v>
      </c>
      <c r="KB31" s="105">
        <v>0</v>
      </c>
      <c r="KC31" s="105" t="s">
        <v>417</v>
      </c>
      <c r="KD31" s="105"/>
      <c r="KE31" s="105" t="s">
        <v>420</v>
      </c>
      <c r="KF31" s="105"/>
      <c r="KG31" s="105"/>
      <c r="KH31" s="105">
        <v>575206.80350955052</v>
      </c>
      <c r="KI31" s="105">
        <v>575206.80350955052</v>
      </c>
      <c r="KJ31" s="105"/>
      <c r="KK31" s="105">
        <v>0</v>
      </c>
      <c r="KL31" s="105">
        <v>575210</v>
      </c>
      <c r="KN31" s="106">
        <v>0</v>
      </c>
      <c r="KQ31" s="1" t="s">
        <v>416</v>
      </c>
      <c r="KR31" s="12">
        <v>158045.65000000017</v>
      </c>
      <c r="KS31" s="12">
        <v>0</v>
      </c>
      <c r="KT31" s="12">
        <v>0</v>
      </c>
      <c r="KU31" s="12">
        <v>0</v>
      </c>
      <c r="KW31" s="1">
        <v>0</v>
      </c>
      <c r="KX31" s="1">
        <v>3212.7100000000014</v>
      </c>
      <c r="KY31" s="1">
        <v>0</v>
      </c>
    </row>
    <row r="32" spans="1:313" x14ac:dyDescent="0.35">
      <c r="A32" s="2" t="s">
        <v>421</v>
      </c>
      <c r="B32" s="3">
        <v>-341661.14</v>
      </c>
      <c r="C32" s="3">
        <v>0</v>
      </c>
      <c r="D32" s="3">
        <v>-51166.66</v>
      </c>
      <c r="E32" s="3">
        <v>0</v>
      </c>
      <c r="F32" s="3">
        <v>-159105</v>
      </c>
      <c r="G32" s="3">
        <v>-104448.72</v>
      </c>
      <c r="H32" s="3">
        <v>-2442</v>
      </c>
      <c r="I32" s="3">
        <v>-129868.33</v>
      </c>
      <c r="J32" s="3">
        <v>-75819.53</v>
      </c>
      <c r="K32" s="3">
        <v>0</v>
      </c>
      <c r="L32" s="3">
        <v>-6062</v>
      </c>
      <c r="M32" s="3">
        <v>-35459.15</v>
      </c>
      <c r="N32" s="3">
        <v>-23013.27</v>
      </c>
      <c r="O32" s="3">
        <v>0</v>
      </c>
      <c r="P32" s="3">
        <v>0</v>
      </c>
      <c r="Q32" s="3">
        <v>0</v>
      </c>
      <c r="R32" s="3">
        <v>0</v>
      </c>
      <c r="S32" s="3">
        <v>1569157.28</v>
      </c>
      <c r="T32" s="3">
        <v>15896.86</v>
      </c>
      <c r="U32" s="3">
        <v>0</v>
      </c>
      <c r="V32" s="3">
        <v>84991.62</v>
      </c>
      <c r="W32" s="3">
        <v>135232.68</v>
      </c>
      <c r="X32" s="3">
        <v>99164.6</v>
      </c>
      <c r="Y32" s="3">
        <v>65291.14</v>
      </c>
      <c r="Z32" s="3">
        <v>98231.53</v>
      </c>
      <c r="AA32" s="3">
        <v>633185.25</v>
      </c>
      <c r="AB32" s="3">
        <v>2915.75</v>
      </c>
      <c r="AC32" s="3">
        <v>9140.7099999999991</v>
      </c>
      <c r="AD32" s="3">
        <v>17416.73</v>
      </c>
      <c r="AE32" s="3">
        <v>27864.48</v>
      </c>
      <c r="AF32" s="3">
        <v>6787.6</v>
      </c>
      <c r="AG32" s="3">
        <v>221.22</v>
      </c>
      <c r="AH32" s="3">
        <v>37042.31</v>
      </c>
      <c r="AI32" s="3">
        <v>0</v>
      </c>
      <c r="AJ32" s="3">
        <v>9946.5</v>
      </c>
      <c r="AK32" s="3">
        <v>77589.81</v>
      </c>
      <c r="AL32" s="3">
        <v>22199.55</v>
      </c>
      <c r="AM32" s="3">
        <v>0</v>
      </c>
      <c r="AN32" s="3">
        <v>15962.8</v>
      </c>
      <c r="AO32" s="3">
        <v>10146.67</v>
      </c>
      <c r="AP32" s="3">
        <v>6405.82</v>
      </c>
      <c r="AQ32" s="3">
        <v>66776.289999999994</v>
      </c>
      <c r="AR32" s="3">
        <v>9635.7199999999993</v>
      </c>
      <c r="AS32" s="3">
        <v>28423.14</v>
      </c>
      <c r="AT32" s="3">
        <v>29114.6</v>
      </c>
      <c r="AU32" s="3">
        <v>0</v>
      </c>
      <c r="AV32" s="3">
        <v>12122.13</v>
      </c>
      <c r="AW32" s="3">
        <v>0</v>
      </c>
      <c r="AX32" s="3">
        <v>0</v>
      </c>
      <c r="AY32" s="3">
        <v>-5403.27</v>
      </c>
      <c r="AZ32" s="3">
        <v>2988.7</v>
      </c>
      <c r="BA32" s="12">
        <v>2159402.4200000004</v>
      </c>
      <c r="BB32" s="12">
        <v>-2682</v>
      </c>
      <c r="BC32" s="12">
        <v>2162084.4199999995</v>
      </c>
      <c r="BD32" s="12">
        <v>0</v>
      </c>
      <c r="BE32" s="12"/>
      <c r="BF32" s="12">
        <v>10261.52</v>
      </c>
      <c r="BG32" s="12">
        <v>0</v>
      </c>
      <c r="BH32" s="12">
        <v>3049.52</v>
      </c>
      <c r="BI32" s="12"/>
      <c r="BJ32" s="12">
        <v>3049.52</v>
      </c>
      <c r="BK32" s="12">
        <v>300</v>
      </c>
      <c r="BL32" s="12"/>
      <c r="BM32" s="12">
        <v>300</v>
      </c>
      <c r="BN32" s="12">
        <v>9594</v>
      </c>
      <c r="BO32" s="12"/>
      <c r="BP32" s="12">
        <v>9594</v>
      </c>
      <c r="BQ32" s="12">
        <v>-2682</v>
      </c>
      <c r="BS32" s="12">
        <v>-2414.5700000000006</v>
      </c>
      <c r="BT32" s="1">
        <v>-2414.5700000000006</v>
      </c>
      <c r="BU32" s="1">
        <v>0</v>
      </c>
      <c r="BV32" s="12">
        <v>-37873.72</v>
      </c>
      <c r="BW32" s="12">
        <v>77589.81</v>
      </c>
      <c r="BY32" s="1">
        <v>0</v>
      </c>
      <c r="BZ32" s="1">
        <v>0</v>
      </c>
      <c r="CB32" s="44">
        <v>239</v>
      </c>
      <c r="CC32" s="12">
        <v>73119.610000000102</v>
      </c>
      <c r="CD32" s="12">
        <v>121676.05000000075</v>
      </c>
      <c r="CE32" s="12">
        <v>22846.26</v>
      </c>
      <c r="CF32" s="1">
        <v>20164.259999999998</v>
      </c>
      <c r="CH32" s="50">
        <v>2407625</v>
      </c>
      <c r="CI32" s="50">
        <v>0</v>
      </c>
      <c r="CJ32" s="50">
        <v>-86216.74</v>
      </c>
      <c r="CK32" s="50">
        <v>-22124</v>
      </c>
      <c r="CL32" s="50"/>
      <c r="CM32" s="50">
        <v>0</v>
      </c>
      <c r="CN32" s="50">
        <v>-4800</v>
      </c>
      <c r="CO32" s="50">
        <v>-20287</v>
      </c>
      <c r="CP32" s="50">
        <v>-75934</v>
      </c>
      <c r="CQ32" s="50">
        <v>-7699.65</v>
      </c>
      <c r="CR32" s="50">
        <v>-9550.0499999999993</v>
      </c>
      <c r="CT32" s="56">
        <v>341661.14</v>
      </c>
      <c r="CU32" s="104">
        <v>2207956.4000000004</v>
      </c>
      <c r="CV32" s="104">
        <v>0</v>
      </c>
      <c r="CW32" s="102">
        <v>0</v>
      </c>
      <c r="CX32" s="102">
        <v>0</v>
      </c>
      <c r="CY32" s="12">
        <v>0</v>
      </c>
      <c r="CZ32" s="63">
        <v>-9550.0499999999993</v>
      </c>
      <c r="DA32" s="60">
        <v>2540067.4900000007</v>
      </c>
      <c r="DB32" s="56">
        <v>0</v>
      </c>
      <c r="DC32" s="63"/>
      <c r="DD32" s="60">
        <v>0</v>
      </c>
      <c r="DE32" s="56">
        <v>51166.66</v>
      </c>
      <c r="DF32" s="102">
        <v>0</v>
      </c>
      <c r="DG32" s="12">
        <v>0</v>
      </c>
      <c r="DH32" s="60">
        <v>51166.66</v>
      </c>
      <c r="DI32" s="67">
        <v>0</v>
      </c>
      <c r="DJ32" s="71">
        <v>159105</v>
      </c>
      <c r="DK32" s="56">
        <v>104448.72</v>
      </c>
      <c r="DL32" s="12">
        <v>9550.0499999999993</v>
      </c>
      <c r="DM32" s="12">
        <v>-20287</v>
      </c>
      <c r="DN32" s="63">
        <v>-75934</v>
      </c>
      <c r="DO32" s="67">
        <v>17777.770000000004</v>
      </c>
      <c r="DP32" s="71">
        <v>2442</v>
      </c>
      <c r="DQ32" s="67">
        <v>7080</v>
      </c>
      <c r="DR32" s="67">
        <v>122788.33</v>
      </c>
      <c r="DS32" s="71">
        <v>75819.53</v>
      </c>
      <c r="DT32" s="67">
        <v>0</v>
      </c>
      <c r="DU32" s="71">
        <v>6062</v>
      </c>
      <c r="DV32" s="67">
        <v>37873.72</v>
      </c>
      <c r="DW32" s="71">
        <v>23013.27</v>
      </c>
      <c r="DX32" s="83">
        <v>0</v>
      </c>
      <c r="DY32" s="83">
        <v>0</v>
      </c>
      <c r="DZ32" s="83">
        <v>0</v>
      </c>
      <c r="EA32" s="83">
        <v>0</v>
      </c>
      <c r="EB32" s="83">
        <v>0</v>
      </c>
      <c r="EC32" s="83">
        <v>0</v>
      </c>
      <c r="ED32" s="83">
        <v>0</v>
      </c>
      <c r="EE32" s="67">
        <v>96221</v>
      </c>
      <c r="EG32" s="92">
        <v>1569157.28</v>
      </c>
      <c r="EH32" s="92">
        <v>15896.86</v>
      </c>
      <c r="EI32" s="92">
        <v>0</v>
      </c>
      <c r="EJ32" s="92">
        <v>84991.62</v>
      </c>
      <c r="EK32" s="92">
        <v>135232.68</v>
      </c>
      <c r="EL32" s="92">
        <v>99164.6</v>
      </c>
      <c r="EM32" s="92">
        <v>65291.14</v>
      </c>
      <c r="EN32" s="92">
        <v>98231.53</v>
      </c>
      <c r="EO32" s="92">
        <v>633185.25</v>
      </c>
      <c r="EP32" s="92">
        <v>2915.75</v>
      </c>
      <c r="EQ32" s="92">
        <v>9140.7099999999991</v>
      </c>
      <c r="ER32" s="92">
        <v>17416.73</v>
      </c>
      <c r="ES32" s="92">
        <v>27864.48</v>
      </c>
      <c r="ET32" s="92">
        <v>6787.6</v>
      </c>
      <c r="EU32" s="92">
        <v>221.22</v>
      </c>
      <c r="EV32" s="92">
        <v>37042.31</v>
      </c>
      <c r="EW32" s="92">
        <v>0</v>
      </c>
      <c r="EX32" s="92">
        <v>9946.5</v>
      </c>
      <c r="EY32" s="92">
        <v>77589.81</v>
      </c>
      <c r="EZ32" s="92">
        <v>22199.55</v>
      </c>
      <c r="FA32" s="92">
        <v>0</v>
      </c>
      <c r="FB32" s="92">
        <v>15962.8</v>
      </c>
      <c r="FC32" s="92">
        <v>10146.67</v>
      </c>
      <c r="FD32" s="92">
        <v>6405.82</v>
      </c>
      <c r="FE32" s="92">
        <v>66776.289999999994</v>
      </c>
      <c r="FF32" s="92">
        <v>9635.7199999999993</v>
      </c>
      <c r="FG32" s="92">
        <v>28423.14</v>
      </c>
      <c r="FH32" s="92">
        <v>29114.6</v>
      </c>
      <c r="FI32" s="92">
        <v>0</v>
      </c>
      <c r="FJ32" s="92">
        <v>12122.13</v>
      </c>
      <c r="FK32" s="92">
        <v>0</v>
      </c>
      <c r="FL32" s="92">
        <v>0</v>
      </c>
      <c r="FM32" s="186">
        <v>239</v>
      </c>
      <c r="FN32" s="1" t="s">
        <v>421</v>
      </c>
      <c r="FO32" s="118">
        <v>9352042</v>
      </c>
      <c r="FP32" s="118" t="s">
        <v>422</v>
      </c>
      <c r="FQ32" s="118" t="s">
        <v>423</v>
      </c>
      <c r="FR32" s="118" t="s">
        <v>424</v>
      </c>
      <c r="FS32" s="118" t="s">
        <v>425</v>
      </c>
      <c r="FT32" s="118" t="s">
        <v>233</v>
      </c>
      <c r="FU32" s="118"/>
      <c r="FV32" s="118"/>
      <c r="FW32" s="118"/>
      <c r="FX32" s="118"/>
      <c r="FY32" s="118"/>
      <c r="FZ32" s="118"/>
      <c r="GA32" s="118"/>
      <c r="GB32" s="118"/>
      <c r="GC32" s="118"/>
      <c r="GD32" s="118"/>
      <c r="GE32" s="118" t="s">
        <v>234</v>
      </c>
      <c r="GF32" s="118" t="s">
        <v>235</v>
      </c>
      <c r="GG32" s="118" t="s">
        <v>234</v>
      </c>
      <c r="GH32" s="120" t="s">
        <v>237</v>
      </c>
      <c r="GI32" s="118" t="s">
        <v>236</v>
      </c>
      <c r="GJ32" s="118" t="s">
        <v>236</v>
      </c>
      <c r="GK32" s="50">
        <v>73119.610000000102</v>
      </c>
      <c r="GL32" s="118">
        <v>0</v>
      </c>
      <c r="GM32" s="50">
        <v>22846.26</v>
      </c>
      <c r="GN32" s="50">
        <v>2540069.9500000007</v>
      </c>
      <c r="GO32" s="50">
        <v>0</v>
      </c>
      <c r="GP32" s="50">
        <v>51166.66</v>
      </c>
      <c r="GQ32" s="50">
        <v>0</v>
      </c>
      <c r="GR32" s="50">
        <v>159105</v>
      </c>
      <c r="GS32" s="50">
        <v>17777.770000000004</v>
      </c>
      <c r="GT32" s="50">
        <v>2442</v>
      </c>
      <c r="GU32" s="50">
        <v>7080</v>
      </c>
      <c r="GV32" s="50">
        <v>122788.33</v>
      </c>
      <c r="GW32" s="50">
        <v>75819.53</v>
      </c>
      <c r="GX32" s="50">
        <v>0</v>
      </c>
      <c r="GY32" s="50">
        <v>6062</v>
      </c>
      <c r="GZ32" s="50">
        <v>37873.72</v>
      </c>
      <c r="HA32" s="50">
        <v>23013.27</v>
      </c>
      <c r="HB32" s="118">
        <v>0</v>
      </c>
      <c r="HC32" s="118">
        <v>0</v>
      </c>
      <c r="HD32" s="118">
        <v>0</v>
      </c>
      <c r="HE32" s="118">
        <v>0</v>
      </c>
      <c r="HF32" s="118">
        <v>0</v>
      </c>
      <c r="HG32" s="118">
        <v>0</v>
      </c>
      <c r="HH32" s="50">
        <v>96221</v>
      </c>
      <c r="HI32" s="50">
        <v>1569157.28</v>
      </c>
      <c r="HJ32" s="50">
        <v>15896.86</v>
      </c>
      <c r="HK32" s="50">
        <v>637101.70999999938</v>
      </c>
      <c r="HL32" s="50">
        <v>84991.62</v>
      </c>
      <c r="HM32" s="50">
        <v>135232.68</v>
      </c>
      <c r="HN32" s="50">
        <v>99164.6</v>
      </c>
      <c r="HO32" s="121">
        <v>159544.44000000009</v>
      </c>
      <c r="HP32" s="50">
        <v>15804.709999999919</v>
      </c>
      <c r="HQ32" s="50">
        <v>5224.2500000005821</v>
      </c>
      <c r="HR32" s="50">
        <v>2915.75</v>
      </c>
      <c r="HS32" s="50">
        <v>0</v>
      </c>
      <c r="HT32" s="50">
        <v>17416.73</v>
      </c>
      <c r="HU32" s="121">
        <v>16038</v>
      </c>
      <c r="HV32" s="50">
        <v>6787.6</v>
      </c>
      <c r="HW32" s="50">
        <v>221.22</v>
      </c>
      <c r="HX32" s="50">
        <v>37042.31</v>
      </c>
      <c r="HY32" s="50">
        <v>0</v>
      </c>
      <c r="HZ32" s="50">
        <v>9946.5</v>
      </c>
      <c r="IA32" s="50">
        <v>77589.81</v>
      </c>
      <c r="IB32" s="50">
        <v>22199.55</v>
      </c>
      <c r="IC32" s="50">
        <v>0</v>
      </c>
      <c r="ID32" s="50">
        <v>15962.8</v>
      </c>
      <c r="IE32" s="50">
        <v>10146.67</v>
      </c>
      <c r="IF32" s="50">
        <v>6405.82</v>
      </c>
      <c r="IG32" s="50">
        <v>66776.289999999994</v>
      </c>
      <c r="IH32" s="50">
        <v>9635.7199999999993</v>
      </c>
      <c r="II32" s="50">
        <v>28423.14</v>
      </c>
      <c r="IJ32" s="50">
        <v>29114.6</v>
      </c>
      <c r="IK32" s="50">
        <v>0</v>
      </c>
      <c r="IL32" s="50">
        <v>0</v>
      </c>
      <c r="IM32" s="50">
        <v>12122.13</v>
      </c>
      <c r="IN32" s="50">
        <v>0</v>
      </c>
      <c r="IO32" s="50">
        <v>0</v>
      </c>
      <c r="IP32" s="50">
        <v>10261.52</v>
      </c>
      <c r="IQ32" s="50">
        <v>0</v>
      </c>
      <c r="IR32" s="118">
        <v>0</v>
      </c>
      <c r="IS32" s="118">
        <v>1</v>
      </c>
      <c r="IT32" s="118">
        <v>0</v>
      </c>
      <c r="IU32" s="50">
        <v>3049.52</v>
      </c>
      <c r="IV32" s="50">
        <v>300</v>
      </c>
      <c r="IW32" s="50">
        <v>9594</v>
      </c>
      <c r="IX32" s="50">
        <v>117932.00000000074</v>
      </c>
      <c r="IY32" s="50">
        <v>3744.05</v>
      </c>
      <c r="IZ32" s="50">
        <v>20164.259999999998</v>
      </c>
      <c r="JA32" s="118">
        <v>0</v>
      </c>
      <c r="JB32" s="118">
        <v>0</v>
      </c>
      <c r="JC32" s="118">
        <v>0</v>
      </c>
      <c r="JD32" s="118"/>
      <c r="JE32" s="195" t="s">
        <v>275</v>
      </c>
      <c r="JF32" s="12">
        <v>73119.610000000102</v>
      </c>
      <c r="JG32" s="12">
        <v>3139419.2300000009</v>
      </c>
      <c r="JH32" s="12">
        <v>3090862.7900000005</v>
      </c>
      <c r="JI32" s="100">
        <v>121676.05000000028</v>
      </c>
      <c r="JJ32" s="102">
        <v>121676.05000000075</v>
      </c>
      <c r="JK32" s="104">
        <v>4.6566128730773926E-10</v>
      </c>
      <c r="JM32" s="12">
        <v>22846.26</v>
      </c>
      <c r="JN32" s="12">
        <v>10261.52</v>
      </c>
      <c r="JO32" s="12">
        <v>12943.52</v>
      </c>
      <c r="JP32" s="100">
        <v>20164.259999999998</v>
      </c>
      <c r="JQ32" s="100">
        <v>20164.259999999998</v>
      </c>
      <c r="JR32" s="100">
        <v>0</v>
      </c>
      <c r="JS32" s="12">
        <v>2162084.4199999995</v>
      </c>
      <c r="JZ32" s="105" t="s">
        <v>421</v>
      </c>
      <c r="KA32" s="105">
        <v>239</v>
      </c>
      <c r="KB32" s="105">
        <v>0</v>
      </c>
      <c r="KC32" s="105" t="s">
        <v>422</v>
      </c>
      <c r="KD32" s="105"/>
      <c r="KE32" s="105" t="s">
        <v>426</v>
      </c>
      <c r="KF32" s="105"/>
      <c r="KG32" s="105"/>
      <c r="KH32" s="105">
        <v>2207956.4</v>
      </c>
      <c r="KI32" s="105">
        <v>2207956.4000000004</v>
      </c>
      <c r="KJ32" s="105"/>
      <c r="KK32" s="105">
        <v>0</v>
      </c>
      <c r="KL32" s="105">
        <v>2207959</v>
      </c>
      <c r="KN32" s="106">
        <v>0</v>
      </c>
      <c r="KQ32" s="1" t="s">
        <v>421</v>
      </c>
      <c r="KR32" s="12">
        <v>586635.63999999943</v>
      </c>
      <c r="KS32" s="12">
        <v>41325.360000000001</v>
      </c>
      <c r="KT32" s="12">
        <v>0</v>
      </c>
      <c r="KU32" s="12">
        <v>0</v>
      </c>
      <c r="KW32" s="1">
        <v>9140.7099999999973</v>
      </c>
      <c r="KX32" s="1">
        <v>82426.82000000008</v>
      </c>
      <c r="KY32" s="1">
        <v>0</v>
      </c>
    </row>
    <row r="33" spans="1:313" x14ac:dyDescent="0.35">
      <c r="A33" s="2" t="s">
        <v>427</v>
      </c>
      <c r="B33" s="3">
        <v>-39890.620000000003</v>
      </c>
      <c r="C33" s="3">
        <v>0</v>
      </c>
      <c r="D33" s="3">
        <v>-61666.67</v>
      </c>
      <c r="E33" s="3">
        <v>0</v>
      </c>
      <c r="F33" s="3">
        <v>-44635</v>
      </c>
      <c r="G33" s="3">
        <v>-50683</v>
      </c>
      <c r="H33" s="3">
        <v>0</v>
      </c>
      <c r="I33" s="3">
        <v>-36264.339999999997</v>
      </c>
      <c r="J33" s="3">
        <v>-17370.48</v>
      </c>
      <c r="K33" s="3">
        <v>0</v>
      </c>
      <c r="L33" s="3">
        <v>-139.5</v>
      </c>
      <c r="M33" s="3">
        <v>-18099</v>
      </c>
      <c r="N33" s="3">
        <v>-538.46</v>
      </c>
      <c r="O33" s="3">
        <v>0</v>
      </c>
      <c r="P33" s="3">
        <v>0</v>
      </c>
      <c r="Q33" s="3">
        <v>0</v>
      </c>
      <c r="R33" s="3">
        <v>0</v>
      </c>
      <c r="S33" s="3">
        <v>524605.68999999994</v>
      </c>
      <c r="T33" s="3">
        <v>0</v>
      </c>
      <c r="U33" s="3">
        <v>0</v>
      </c>
      <c r="V33" s="3">
        <v>23559.48</v>
      </c>
      <c r="W33" s="3">
        <v>58834.91</v>
      </c>
      <c r="X33" s="3">
        <v>18225.55</v>
      </c>
      <c r="Y33" s="3">
        <v>25924.76</v>
      </c>
      <c r="Z33" s="3">
        <v>5318.27</v>
      </c>
      <c r="AA33" s="3">
        <v>200029.36</v>
      </c>
      <c r="AB33" s="3">
        <v>1346.51</v>
      </c>
      <c r="AC33" s="3">
        <v>0</v>
      </c>
      <c r="AD33" s="3">
        <v>5653.13</v>
      </c>
      <c r="AE33" s="3">
        <v>6151.23</v>
      </c>
      <c r="AF33" s="3">
        <v>0</v>
      </c>
      <c r="AG33" s="3">
        <v>2413.0700000000002</v>
      </c>
      <c r="AH33" s="3">
        <v>19469.07</v>
      </c>
      <c r="AI33" s="3">
        <v>0</v>
      </c>
      <c r="AJ33" s="3">
        <v>5398.52</v>
      </c>
      <c r="AK33" s="3">
        <v>25905.32</v>
      </c>
      <c r="AL33" s="3">
        <v>13363.48</v>
      </c>
      <c r="AM33" s="3">
        <v>-740</v>
      </c>
      <c r="AN33" s="3">
        <v>11673.27</v>
      </c>
      <c r="AO33" s="3">
        <v>3700</v>
      </c>
      <c r="AP33" s="3">
        <v>8181.62</v>
      </c>
      <c r="AQ33" s="3">
        <v>40762.300000000003</v>
      </c>
      <c r="AR33" s="3">
        <v>0</v>
      </c>
      <c r="AS33" s="3">
        <v>15495.74</v>
      </c>
      <c r="AT33" s="3">
        <v>15152.97</v>
      </c>
      <c r="AU33" s="3">
        <v>0</v>
      </c>
      <c r="AV33" s="3">
        <v>13927.05</v>
      </c>
      <c r="AW33" s="3">
        <v>0</v>
      </c>
      <c r="AX33" s="3">
        <v>0</v>
      </c>
      <c r="AY33" s="3">
        <v>-1965.64</v>
      </c>
      <c r="AZ33" s="3">
        <v>1755.74</v>
      </c>
      <c r="BA33" s="12">
        <v>774854.32999999984</v>
      </c>
      <c r="BB33" s="12">
        <v>-14662.61</v>
      </c>
      <c r="BC33" s="12">
        <v>789516.94000000018</v>
      </c>
      <c r="BD33" s="12">
        <v>0</v>
      </c>
      <c r="BE33" s="12"/>
      <c r="BF33" s="12">
        <v>6070</v>
      </c>
      <c r="BG33" s="12">
        <v>0</v>
      </c>
      <c r="BH33" s="12">
        <v>5733.61</v>
      </c>
      <c r="BI33" s="12"/>
      <c r="BJ33" s="12">
        <v>5733.61</v>
      </c>
      <c r="BK33" s="12">
        <v>0</v>
      </c>
      <c r="BL33" s="12"/>
      <c r="BM33" s="12">
        <v>0</v>
      </c>
      <c r="BN33" s="12">
        <v>14999</v>
      </c>
      <c r="BO33" s="12"/>
      <c r="BP33" s="12">
        <v>14999</v>
      </c>
      <c r="BQ33" s="12">
        <v>-14662.61</v>
      </c>
      <c r="BS33" s="12">
        <v>-209.90000000000009</v>
      </c>
      <c r="BT33" s="1">
        <v>-209.90000000000009</v>
      </c>
      <c r="BU33" s="1">
        <v>0</v>
      </c>
      <c r="BV33" s="12">
        <v>-18308.900000000001</v>
      </c>
      <c r="BW33" s="12">
        <v>25905.32</v>
      </c>
      <c r="BY33" s="1">
        <v>0</v>
      </c>
      <c r="BZ33" s="1">
        <v>0</v>
      </c>
      <c r="CB33" s="44">
        <v>245</v>
      </c>
      <c r="CC33" s="12">
        <v>157437.73000000045</v>
      </c>
      <c r="CD33" s="12">
        <v>206874.42999999982</v>
      </c>
      <c r="CE33" s="12">
        <v>19484</v>
      </c>
      <c r="CF33" s="1">
        <v>4821.3899999999994</v>
      </c>
      <c r="CH33" s="50">
        <v>844180</v>
      </c>
      <c r="CI33" s="50">
        <v>0</v>
      </c>
      <c r="CJ33" s="50">
        <v>0</v>
      </c>
      <c r="CK33" s="50">
        <v>-8656</v>
      </c>
      <c r="CL33" s="50"/>
      <c r="CM33" s="50">
        <v>0</v>
      </c>
      <c r="CN33" s="50">
        <v>-1200</v>
      </c>
      <c r="CO33" s="50">
        <v>-17613</v>
      </c>
      <c r="CP33" s="50">
        <v>-31870</v>
      </c>
      <c r="CQ33" s="50">
        <v>0</v>
      </c>
      <c r="CR33" s="50">
        <v>0</v>
      </c>
      <c r="CT33" s="56">
        <v>39890.620000000003</v>
      </c>
      <c r="CU33" s="104">
        <v>824287.8435121082</v>
      </c>
      <c r="CV33" s="104">
        <v>0</v>
      </c>
      <c r="CW33" s="12">
        <v>0</v>
      </c>
      <c r="CX33" s="12">
        <v>0</v>
      </c>
      <c r="CY33" s="12">
        <v>0</v>
      </c>
      <c r="CZ33" s="63">
        <v>0</v>
      </c>
      <c r="DA33" s="60">
        <v>864178.4635121082</v>
      </c>
      <c r="DB33" s="56">
        <v>0</v>
      </c>
      <c r="DC33" s="63"/>
      <c r="DD33" s="60">
        <v>0</v>
      </c>
      <c r="DE33" s="56">
        <v>61666.67</v>
      </c>
      <c r="DF33" s="12">
        <v>0</v>
      </c>
      <c r="DG33" s="12">
        <v>0</v>
      </c>
      <c r="DH33" s="60">
        <v>61666.67</v>
      </c>
      <c r="DI33" s="67">
        <v>0</v>
      </c>
      <c r="DJ33" s="71">
        <v>44635</v>
      </c>
      <c r="DK33" s="56">
        <v>50683</v>
      </c>
      <c r="DL33" s="12">
        <v>0</v>
      </c>
      <c r="DM33" s="12">
        <v>-17613</v>
      </c>
      <c r="DN33" s="63">
        <v>-31870</v>
      </c>
      <c r="DO33" s="67">
        <v>1200</v>
      </c>
      <c r="DP33" s="71">
        <v>0</v>
      </c>
      <c r="DQ33" s="67">
        <v>5</v>
      </c>
      <c r="DR33" s="67">
        <v>36259.339999999997</v>
      </c>
      <c r="DS33" s="71">
        <v>17370.48</v>
      </c>
      <c r="DT33" s="67">
        <v>0</v>
      </c>
      <c r="DU33" s="71">
        <v>139.5</v>
      </c>
      <c r="DV33" s="67">
        <v>18308.900000000001</v>
      </c>
      <c r="DW33" s="71">
        <v>538.46</v>
      </c>
      <c r="DX33" s="83">
        <v>0</v>
      </c>
      <c r="DY33" s="83">
        <v>0</v>
      </c>
      <c r="DZ33" s="83">
        <v>0</v>
      </c>
      <c r="EA33" s="83">
        <v>0</v>
      </c>
      <c r="EB33" s="83">
        <v>0</v>
      </c>
      <c r="EC33" s="83">
        <v>0</v>
      </c>
      <c r="ED33" s="83">
        <v>0</v>
      </c>
      <c r="EE33" s="67">
        <v>49483</v>
      </c>
      <c r="EG33" s="92">
        <v>524605.68999999994</v>
      </c>
      <c r="EH33" s="92">
        <v>0</v>
      </c>
      <c r="EI33" s="92">
        <v>0</v>
      </c>
      <c r="EJ33" s="92">
        <v>23559.48</v>
      </c>
      <c r="EK33" s="92">
        <v>58834.91</v>
      </c>
      <c r="EL33" s="92">
        <v>18225.55</v>
      </c>
      <c r="EM33" s="92">
        <v>25924.76</v>
      </c>
      <c r="EN33" s="92">
        <v>5318.27</v>
      </c>
      <c r="EO33" s="92">
        <v>200029.36</v>
      </c>
      <c r="EP33" s="92">
        <v>1346.51</v>
      </c>
      <c r="EQ33" s="92">
        <v>0</v>
      </c>
      <c r="ER33" s="92">
        <v>5653.13</v>
      </c>
      <c r="ES33" s="92">
        <v>6151.23</v>
      </c>
      <c r="ET33" s="92">
        <v>0</v>
      </c>
      <c r="EU33" s="92">
        <v>2413.0700000000002</v>
      </c>
      <c r="EV33" s="92">
        <v>19469.07</v>
      </c>
      <c r="EW33" s="92">
        <v>0</v>
      </c>
      <c r="EX33" s="92">
        <v>5398.52</v>
      </c>
      <c r="EY33" s="92">
        <v>25905.32</v>
      </c>
      <c r="EZ33" s="92">
        <v>13363.48</v>
      </c>
      <c r="FA33" s="92">
        <v>-740</v>
      </c>
      <c r="FB33" s="92">
        <v>11673.27</v>
      </c>
      <c r="FC33" s="92">
        <v>3700</v>
      </c>
      <c r="FD33" s="92">
        <v>8181.62</v>
      </c>
      <c r="FE33" s="92">
        <v>40762.300000000003</v>
      </c>
      <c r="FF33" s="92">
        <v>0</v>
      </c>
      <c r="FG33" s="92">
        <v>15495.74</v>
      </c>
      <c r="FH33" s="92">
        <v>15152.97</v>
      </c>
      <c r="FI33" s="92">
        <v>0</v>
      </c>
      <c r="FJ33" s="92">
        <v>13927.05</v>
      </c>
      <c r="FK33" s="92">
        <v>0</v>
      </c>
      <c r="FL33" s="92">
        <v>0</v>
      </c>
      <c r="FM33" s="186">
        <v>245</v>
      </c>
      <c r="FN33" s="1" t="s">
        <v>427</v>
      </c>
      <c r="FO33" s="118">
        <v>9352084</v>
      </c>
      <c r="FP33" s="118" t="s">
        <v>428</v>
      </c>
      <c r="FQ33" s="118" t="s">
        <v>429</v>
      </c>
      <c r="FR33" s="196" t="s">
        <v>430</v>
      </c>
      <c r="FS33" s="118" t="s">
        <v>431</v>
      </c>
      <c r="FT33" s="118" t="s">
        <v>233</v>
      </c>
      <c r="FU33" s="118"/>
      <c r="FV33" s="118"/>
      <c r="FW33" s="118"/>
      <c r="FX33" s="118"/>
      <c r="FY33" s="118"/>
      <c r="FZ33" s="118"/>
      <c r="GA33" s="118"/>
      <c r="GB33" s="118"/>
      <c r="GC33" s="118"/>
      <c r="GD33" s="118"/>
      <c r="GE33" s="118" t="s">
        <v>234</v>
      </c>
      <c r="GF33" s="118" t="s">
        <v>235</v>
      </c>
      <c r="GG33" s="118" t="s">
        <v>234</v>
      </c>
      <c r="GH33" s="120" t="s">
        <v>237</v>
      </c>
      <c r="GI33" s="118" t="s">
        <v>236</v>
      </c>
      <c r="GJ33" s="118" t="s">
        <v>236</v>
      </c>
      <c r="GK33" s="50">
        <v>157437.73000000045</v>
      </c>
      <c r="GL33" s="118">
        <v>0</v>
      </c>
      <c r="GM33" s="50">
        <v>19484</v>
      </c>
      <c r="GN33" s="50">
        <v>864181.65351210814</v>
      </c>
      <c r="GO33" s="50">
        <v>0</v>
      </c>
      <c r="GP33" s="50">
        <v>61666.67</v>
      </c>
      <c r="GQ33" s="50">
        <v>0</v>
      </c>
      <c r="GR33" s="50">
        <v>44635</v>
      </c>
      <c r="GS33" s="50">
        <v>1200</v>
      </c>
      <c r="GT33" s="50">
        <v>0</v>
      </c>
      <c r="GU33" s="50">
        <v>5</v>
      </c>
      <c r="GV33" s="50">
        <v>36259.339999999997</v>
      </c>
      <c r="GW33" s="50">
        <v>17370.48</v>
      </c>
      <c r="GX33" s="50">
        <v>0</v>
      </c>
      <c r="GY33" s="50">
        <v>139.5</v>
      </c>
      <c r="GZ33" s="50">
        <v>18308.900000000001</v>
      </c>
      <c r="HA33" s="50">
        <v>538.46</v>
      </c>
      <c r="HB33" s="118">
        <v>0</v>
      </c>
      <c r="HC33" s="118">
        <v>0</v>
      </c>
      <c r="HD33" s="118">
        <v>0</v>
      </c>
      <c r="HE33" s="118">
        <v>0</v>
      </c>
      <c r="HF33" s="118">
        <v>0</v>
      </c>
      <c r="HG33" s="118">
        <v>0</v>
      </c>
      <c r="HH33" s="50">
        <v>49483</v>
      </c>
      <c r="HI33" s="50">
        <v>524605.68999999994</v>
      </c>
      <c r="HJ33" s="50">
        <v>0</v>
      </c>
      <c r="HK33" s="50">
        <v>196742.71000000034</v>
      </c>
      <c r="HL33" s="50">
        <v>23559.48</v>
      </c>
      <c r="HM33" s="50">
        <v>58834.91</v>
      </c>
      <c r="HN33" s="50">
        <v>18225.55</v>
      </c>
      <c r="HO33" s="50">
        <v>25924.76</v>
      </c>
      <c r="HP33" s="50">
        <v>5318.27</v>
      </c>
      <c r="HQ33" s="197">
        <v>2546.6499999996449</v>
      </c>
      <c r="HR33" s="50">
        <v>1346.51</v>
      </c>
      <c r="HS33" s="50">
        <v>0</v>
      </c>
      <c r="HT33" s="50">
        <v>5653.13</v>
      </c>
      <c r="HU33" s="50">
        <v>6151.23</v>
      </c>
      <c r="HV33" s="50">
        <v>0</v>
      </c>
      <c r="HW33" s="50">
        <v>2413.0700000000002</v>
      </c>
      <c r="HX33" s="50">
        <v>19469.07</v>
      </c>
      <c r="HY33" s="50">
        <v>0</v>
      </c>
      <c r="HZ33" s="50">
        <v>5398.52</v>
      </c>
      <c r="IA33" s="50">
        <v>25905.32</v>
      </c>
      <c r="IB33" s="50">
        <v>13363.48</v>
      </c>
      <c r="IC33" s="197">
        <v>0</v>
      </c>
      <c r="ID33" s="50">
        <v>11673.27</v>
      </c>
      <c r="IE33" s="50">
        <v>3700</v>
      </c>
      <c r="IF33" s="50">
        <v>8181.62</v>
      </c>
      <c r="IG33" s="50">
        <v>40762.300000000003</v>
      </c>
      <c r="IH33" s="50">
        <v>0</v>
      </c>
      <c r="II33" s="50">
        <v>15495.74</v>
      </c>
      <c r="IJ33" s="50">
        <v>15152.97</v>
      </c>
      <c r="IK33" s="50">
        <v>0</v>
      </c>
      <c r="IL33" s="50">
        <v>0</v>
      </c>
      <c r="IM33" s="50">
        <v>13927.05</v>
      </c>
      <c r="IN33" s="50">
        <v>0</v>
      </c>
      <c r="IO33" s="50">
        <v>0</v>
      </c>
      <c r="IP33" s="50">
        <v>6070</v>
      </c>
      <c r="IQ33" s="50">
        <v>0</v>
      </c>
      <c r="IR33" s="118">
        <v>0</v>
      </c>
      <c r="IS33" s="118">
        <v>1</v>
      </c>
      <c r="IT33" s="118">
        <v>0</v>
      </c>
      <c r="IU33" s="50">
        <v>5733.61</v>
      </c>
      <c r="IV33" s="50">
        <v>0</v>
      </c>
      <c r="IW33" s="50">
        <v>14999</v>
      </c>
      <c r="IX33" s="50">
        <v>56181.999999999825</v>
      </c>
      <c r="IY33" s="50">
        <v>150692.43</v>
      </c>
      <c r="IZ33" s="50">
        <v>4821.3899999999994</v>
      </c>
      <c r="JA33" s="118">
        <v>0</v>
      </c>
      <c r="JB33" s="118">
        <v>0</v>
      </c>
      <c r="JC33" s="118">
        <v>0</v>
      </c>
      <c r="JD33" s="118"/>
      <c r="JE33" s="195" t="s">
        <v>275</v>
      </c>
      <c r="JF33" s="12">
        <v>157437.73000000045</v>
      </c>
      <c r="JG33" s="12">
        <v>1093788.0035121082</v>
      </c>
      <c r="JH33" s="12">
        <v>1044351.2999999999</v>
      </c>
      <c r="JI33" s="100">
        <v>206874.43351210875</v>
      </c>
      <c r="JJ33" s="102">
        <v>206874.42999999982</v>
      </c>
      <c r="JK33" s="104">
        <v>-3.5121089313179255E-3</v>
      </c>
      <c r="JM33" s="12">
        <v>19484</v>
      </c>
      <c r="JN33" s="12">
        <v>6070</v>
      </c>
      <c r="JO33" s="12">
        <v>20732.61</v>
      </c>
      <c r="JP33" s="100">
        <v>4821.3899999999994</v>
      </c>
      <c r="JQ33" s="100">
        <v>4821.3899999999994</v>
      </c>
      <c r="JR33" s="100">
        <v>0</v>
      </c>
      <c r="JS33" s="12">
        <v>789516.94000000018</v>
      </c>
      <c r="JZ33" s="105" t="s">
        <v>427</v>
      </c>
      <c r="KA33" s="105">
        <v>245</v>
      </c>
      <c r="KB33" s="105">
        <v>0</v>
      </c>
      <c r="KC33" s="105" t="s">
        <v>428</v>
      </c>
      <c r="KD33" s="105"/>
      <c r="KE33" s="105" t="s">
        <v>432</v>
      </c>
      <c r="KF33" s="105"/>
      <c r="KG33" s="105"/>
      <c r="KH33" s="105">
        <v>824287.84351210832</v>
      </c>
      <c r="KI33" s="105">
        <v>824287.8435121082</v>
      </c>
      <c r="KJ33" s="105"/>
      <c r="KK33" s="105">
        <v>0</v>
      </c>
      <c r="KL33" s="105">
        <v>824291</v>
      </c>
      <c r="KN33" s="106">
        <v>0</v>
      </c>
      <c r="KQ33" s="1" t="s">
        <v>427</v>
      </c>
      <c r="KR33" s="12">
        <v>196742.71000000034</v>
      </c>
      <c r="KS33" s="12">
        <v>0</v>
      </c>
      <c r="KT33" s="12">
        <v>0</v>
      </c>
      <c r="KU33" s="12">
        <v>0</v>
      </c>
      <c r="KW33" s="1">
        <v>0</v>
      </c>
      <c r="KX33" s="1">
        <v>0</v>
      </c>
      <c r="KY33" s="1">
        <v>0</v>
      </c>
    </row>
    <row r="34" spans="1:313" x14ac:dyDescent="0.35">
      <c r="A34" s="2" t="s">
        <v>433</v>
      </c>
      <c r="B34" s="3">
        <v>-29336.26</v>
      </c>
      <c r="C34" s="3">
        <v>0</v>
      </c>
      <c r="D34" s="3">
        <v>-36299.99</v>
      </c>
      <c r="E34" s="3">
        <v>0</v>
      </c>
      <c r="F34" s="3">
        <v>-44528.639999999999</v>
      </c>
      <c r="G34" s="3">
        <v>-26947.86</v>
      </c>
      <c r="H34" s="3">
        <v>0</v>
      </c>
      <c r="I34" s="3">
        <v>-30481.82</v>
      </c>
      <c r="J34" s="3">
        <v>-6974.15</v>
      </c>
      <c r="K34" s="3">
        <v>-5500</v>
      </c>
      <c r="L34" s="3">
        <v>-691</v>
      </c>
      <c r="M34" s="3">
        <v>-5898.63</v>
      </c>
      <c r="N34" s="3">
        <v>0</v>
      </c>
      <c r="O34" s="3">
        <v>0</v>
      </c>
      <c r="P34" s="3">
        <v>0</v>
      </c>
      <c r="Q34" s="3">
        <v>0</v>
      </c>
      <c r="R34" s="3">
        <v>0</v>
      </c>
      <c r="S34" s="3">
        <v>287594.56</v>
      </c>
      <c r="T34" s="3">
        <v>0</v>
      </c>
      <c r="U34" s="3">
        <v>0</v>
      </c>
      <c r="V34" s="3">
        <v>0</v>
      </c>
      <c r="W34" s="3">
        <v>51033.37</v>
      </c>
      <c r="X34" s="3">
        <v>17442.419999999998</v>
      </c>
      <c r="Y34" s="3">
        <v>3962.98</v>
      </c>
      <c r="Z34" s="3">
        <v>25916.32</v>
      </c>
      <c r="AA34" s="3">
        <v>158788.23000000001</v>
      </c>
      <c r="AB34" s="3">
        <v>540.5</v>
      </c>
      <c r="AC34" s="3">
        <v>3225.76</v>
      </c>
      <c r="AD34" s="3">
        <v>18817.47</v>
      </c>
      <c r="AE34" s="3">
        <v>2530</v>
      </c>
      <c r="AF34" s="3">
        <v>20576.490000000002</v>
      </c>
      <c r="AG34" s="3">
        <v>2077.33</v>
      </c>
      <c r="AH34" s="3">
        <v>17645.43</v>
      </c>
      <c r="AI34" s="3">
        <v>2458.61</v>
      </c>
      <c r="AJ34" s="3">
        <v>6308.83</v>
      </c>
      <c r="AK34" s="3">
        <v>23890</v>
      </c>
      <c r="AL34" s="3">
        <v>7543.53</v>
      </c>
      <c r="AM34" s="3">
        <v>0</v>
      </c>
      <c r="AN34" s="3">
        <v>18749.810000000001</v>
      </c>
      <c r="AO34" s="3">
        <v>1880</v>
      </c>
      <c r="AP34" s="3">
        <v>6347.23</v>
      </c>
      <c r="AQ34" s="3">
        <v>9829.0499999999993</v>
      </c>
      <c r="AR34" s="3">
        <v>10919.78</v>
      </c>
      <c r="AS34" s="3">
        <v>15188.65</v>
      </c>
      <c r="AT34" s="3">
        <v>18500.38</v>
      </c>
      <c r="AU34" s="3">
        <v>0</v>
      </c>
      <c r="AV34" s="3">
        <v>1249.1400000000001</v>
      </c>
      <c r="AW34" s="3">
        <v>0</v>
      </c>
      <c r="AX34" s="3">
        <v>0</v>
      </c>
      <c r="AY34" s="3">
        <v>-1609.01</v>
      </c>
      <c r="AZ34" s="3">
        <v>1424.65</v>
      </c>
      <c r="BA34" s="12">
        <v>546173.16</v>
      </c>
      <c r="BB34" s="12">
        <v>3360</v>
      </c>
      <c r="BC34" s="12">
        <v>542813.16000000027</v>
      </c>
      <c r="BD34" s="12">
        <v>0</v>
      </c>
      <c r="BE34" s="12"/>
      <c r="BF34" s="12">
        <v>5125</v>
      </c>
      <c r="BG34" s="12">
        <v>0</v>
      </c>
      <c r="BH34" s="12">
        <v>0</v>
      </c>
      <c r="BI34" s="12"/>
      <c r="BJ34" s="12">
        <v>0</v>
      </c>
      <c r="BK34" s="12">
        <v>0</v>
      </c>
      <c r="BL34" s="12"/>
      <c r="BM34" s="12">
        <v>0</v>
      </c>
      <c r="BN34" s="12">
        <v>1765</v>
      </c>
      <c r="BO34" s="12"/>
      <c r="BP34" s="12">
        <v>1765</v>
      </c>
      <c r="BQ34" s="12">
        <v>3360</v>
      </c>
      <c r="BS34" s="12">
        <v>-184.3599999999999</v>
      </c>
      <c r="BT34" s="1">
        <v>-184.3599999999999</v>
      </c>
      <c r="BU34" s="1">
        <v>0</v>
      </c>
      <c r="BV34" s="12">
        <v>-6082.99</v>
      </c>
      <c r="BW34" s="12">
        <v>23890</v>
      </c>
      <c r="BY34" s="1">
        <v>0</v>
      </c>
      <c r="BZ34" s="1">
        <v>0</v>
      </c>
      <c r="CB34" s="44">
        <v>246</v>
      </c>
      <c r="CC34" s="12">
        <v>179658.36</v>
      </c>
      <c r="CD34" s="12">
        <v>163364.18999999971</v>
      </c>
      <c r="CE34" s="12">
        <v>15800.880000000001</v>
      </c>
      <c r="CF34" s="1">
        <v>19160.88</v>
      </c>
      <c r="CH34" s="50">
        <v>565981</v>
      </c>
      <c r="CI34" s="50">
        <v>0</v>
      </c>
      <c r="CJ34" s="50">
        <v>0</v>
      </c>
      <c r="CK34" s="50">
        <v>-5246</v>
      </c>
      <c r="CL34" s="50"/>
      <c r="CM34" s="50">
        <v>0</v>
      </c>
      <c r="CN34" s="50">
        <v>0</v>
      </c>
      <c r="CO34" s="50">
        <v>-16870</v>
      </c>
      <c r="CP34" s="50">
        <v>-8364</v>
      </c>
      <c r="CQ34" s="50">
        <v>0</v>
      </c>
      <c r="CR34" s="50">
        <v>0</v>
      </c>
      <c r="CT34" s="56">
        <v>29336.26</v>
      </c>
      <c r="CU34" s="104">
        <v>529874.06271339115</v>
      </c>
      <c r="CV34" s="104">
        <v>0</v>
      </c>
      <c r="CW34" s="12">
        <v>0</v>
      </c>
      <c r="CX34" s="12">
        <v>0</v>
      </c>
      <c r="CY34" s="12">
        <v>0</v>
      </c>
      <c r="CZ34" s="63">
        <v>0</v>
      </c>
      <c r="DA34" s="60">
        <v>559210.32271339116</v>
      </c>
      <c r="DB34" s="56">
        <v>0</v>
      </c>
      <c r="DC34" s="63"/>
      <c r="DD34" s="60">
        <v>0</v>
      </c>
      <c r="DE34" s="56">
        <v>36299.99</v>
      </c>
      <c r="DF34" s="12">
        <v>0</v>
      </c>
      <c r="DG34" s="12">
        <v>0</v>
      </c>
      <c r="DH34" s="60">
        <v>36299.99</v>
      </c>
      <c r="DI34" s="67">
        <v>0</v>
      </c>
      <c r="DJ34" s="71">
        <v>44528.639999999999</v>
      </c>
      <c r="DK34" s="56">
        <v>26947.86</v>
      </c>
      <c r="DL34" s="12">
        <v>0</v>
      </c>
      <c r="DM34" s="12">
        <v>-16870</v>
      </c>
      <c r="DN34" s="63">
        <v>-8364</v>
      </c>
      <c r="DO34" s="67">
        <v>1713.8600000000006</v>
      </c>
      <c r="DP34" s="71">
        <v>0</v>
      </c>
      <c r="DQ34" s="67">
        <v>0</v>
      </c>
      <c r="DR34" s="67">
        <v>30481.82</v>
      </c>
      <c r="DS34" s="71">
        <v>6974.15</v>
      </c>
      <c r="DT34" s="67">
        <v>5500</v>
      </c>
      <c r="DU34" s="71">
        <v>691</v>
      </c>
      <c r="DV34" s="67">
        <v>6082.99</v>
      </c>
      <c r="DW34" s="71">
        <v>0</v>
      </c>
      <c r="DX34" s="83">
        <v>0</v>
      </c>
      <c r="DY34" s="83">
        <v>0</v>
      </c>
      <c r="DZ34" s="83">
        <v>0</v>
      </c>
      <c r="EA34" s="83">
        <v>0</v>
      </c>
      <c r="EB34" s="83">
        <v>0</v>
      </c>
      <c r="EC34" s="83">
        <v>0</v>
      </c>
      <c r="ED34" s="83">
        <v>0</v>
      </c>
      <c r="EE34" s="67">
        <v>25234</v>
      </c>
      <c r="EG34" s="92">
        <v>287594.56</v>
      </c>
      <c r="EH34" s="92">
        <v>0</v>
      </c>
      <c r="EI34" s="92">
        <v>0</v>
      </c>
      <c r="EJ34" s="92">
        <v>0</v>
      </c>
      <c r="EK34" s="92">
        <v>51033.37</v>
      </c>
      <c r="EL34" s="92">
        <v>17442.419999999998</v>
      </c>
      <c r="EM34" s="92">
        <v>3962.98</v>
      </c>
      <c r="EN34" s="92">
        <v>25916.32</v>
      </c>
      <c r="EO34" s="92">
        <v>158788.23000000001</v>
      </c>
      <c r="EP34" s="92">
        <v>540.5</v>
      </c>
      <c r="EQ34" s="92">
        <v>3225.76</v>
      </c>
      <c r="ER34" s="92">
        <v>18817.47</v>
      </c>
      <c r="ES34" s="92">
        <v>2530</v>
      </c>
      <c r="ET34" s="92">
        <v>20576.490000000002</v>
      </c>
      <c r="EU34" s="92">
        <v>2077.33</v>
      </c>
      <c r="EV34" s="92">
        <v>17645.43</v>
      </c>
      <c r="EW34" s="92">
        <v>2458.61</v>
      </c>
      <c r="EX34" s="92">
        <v>6308.83</v>
      </c>
      <c r="EY34" s="92">
        <v>23890</v>
      </c>
      <c r="EZ34" s="92">
        <v>7543.53</v>
      </c>
      <c r="FA34" s="92">
        <v>0</v>
      </c>
      <c r="FB34" s="92">
        <v>18749.810000000001</v>
      </c>
      <c r="FC34" s="92">
        <v>1880</v>
      </c>
      <c r="FD34" s="92">
        <v>6347.23</v>
      </c>
      <c r="FE34" s="92">
        <v>9829.0499999999993</v>
      </c>
      <c r="FF34" s="92">
        <v>10919.78</v>
      </c>
      <c r="FG34" s="92">
        <v>15188.65</v>
      </c>
      <c r="FH34" s="92">
        <v>18500.38</v>
      </c>
      <c r="FI34" s="92">
        <v>0</v>
      </c>
      <c r="FJ34" s="92">
        <v>1249.1400000000001</v>
      </c>
      <c r="FK34" s="92">
        <v>0</v>
      </c>
      <c r="FL34" s="92">
        <v>0</v>
      </c>
      <c r="FM34" s="186">
        <v>246</v>
      </c>
      <c r="FN34" s="1" t="s">
        <v>433</v>
      </c>
      <c r="FO34" s="118">
        <v>9352085</v>
      </c>
      <c r="FP34" s="118" t="s">
        <v>434</v>
      </c>
      <c r="FQ34" s="118" t="s">
        <v>435</v>
      </c>
      <c r="FR34" s="118" t="s">
        <v>436</v>
      </c>
      <c r="FS34" s="118" t="s">
        <v>437</v>
      </c>
      <c r="FT34" s="118" t="s">
        <v>233</v>
      </c>
      <c r="FU34" s="118"/>
      <c r="FV34" s="118"/>
      <c r="FW34" s="118"/>
      <c r="FX34" s="118"/>
      <c r="FY34" s="118"/>
      <c r="FZ34" s="118"/>
      <c r="GA34" s="118"/>
      <c r="GB34" s="118"/>
      <c r="GC34" s="118"/>
      <c r="GD34" s="118"/>
      <c r="GE34" s="118" t="s">
        <v>234</v>
      </c>
      <c r="GF34" s="118" t="s">
        <v>235</v>
      </c>
      <c r="GG34" s="118" t="s">
        <v>234</v>
      </c>
      <c r="GH34" s="120" t="s">
        <v>237</v>
      </c>
      <c r="GI34" s="118" t="s">
        <v>236</v>
      </c>
      <c r="GJ34" s="118" t="s">
        <v>236</v>
      </c>
      <c r="GK34" s="50">
        <v>179658.36</v>
      </c>
      <c r="GL34" s="118">
        <v>0</v>
      </c>
      <c r="GM34" s="50">
        <v>15800.880000000001</v>
      </c>
      <c r="GN34" s="50">
        <v>559215.25271339121</v>
      </c>
      <c r="GO34" s="50">
        <v>0</v>
      </c>
      <c r="GP34" s="50">
        <v>36299.99</v>
      </c>
      <c r="GQ34" s="50">
        <v>0</v>
      </c>
      <c r="GR34" s="50">
        <v>44528.639999999999</v>
      </c>
      <c r="GS34" s="50">
        <v>1713.8600000000006</v>
      </c>
      <c r="GT34" s="50">
        <v>0</v>
      </c>
      <c r="GU34" s="50">
        <v>0</v>
      </c>
      <c r="GV34" s="50">
        <v>30481.82</v>
      </c>
      <c r="GW34" s="50">
        <v>6974.15</v>
      </c>
      <c r="GX34" s="50">
        <v>5500</v>
      </c>
      <c r="GY34" s="50">
        <v>691</v>
      </c>
      <c r="GZ34" s="50">
        <v>6082.99</v>
      </c>
      <c r="HA34" s="50">
        <v>0</v>
      </c>
      <c r="HB34" s="118">
        <v>0</v>
      </c>
      <c r="HC34" s="118">
        <v>0</v>
      </c>
      <c r="HD34" s="118">
        <v>0</v>
      </c>
      <c r="HE34" s="118">
        <v>0</v>
      </c>
      <c r="HF34" s="118">
        <v>0</v>
      </c>
      <c r="HG34" s="118">
        <v>0</v>
      </c>
      <c r="HH34" s="50">
        <v>25234</v>
      </c>
      <c r="HI34" s="50">
        <v>287594.56</v>
      </c>
      <c r="HJ34" s="50">
        <v>0</v>
      </c>
      <c r="HK34" s="50">
        <v>153396.83000000016</v>
      </c>
      <c r="HL34" s="50">
        <v>0</v>
      </c>
      <c r="HM34" s="50">
        <v>51033.37</v>
      </c>
      <c r="HN34" s="50">
        <v>17442.419999999998</v>
      </c>
      <c r="HO34" s="50">
        <v>27595.859999999997</v>
      </c>
      <c r="HP34" s="50">
        <v>2283.4400000000023</v>
      </c>
      <c r="HQ34" s="50">
        <v>5391.3999999998487</v>
      </c>
      <c r="HR34" s="50">
        <v>540.5</v>
      </c>
      <c r="HS34" s="50">
        <v>3225.76</v>
      </c>
      <c r="HT34" s="50">
        <v>18817.47</v>
      </c>
      <c r="HU34" s="50">
        <v>2530</v>
      </c>
      <c r="HV34" s="50">
        <v>20576.490000000002</v>
      </c>
      <c r="HW34" s="50">
        <v>2077.33</v>
      </c>
      <c r="HX34" s="50">
        <v>17645.43</v>
      </c>
      <c r="HY34" s="50">
        <v>2458.61</v>
      </c>
      <c r="HZ34" s="50">
        <v>6308.83</v>
      </c>
      <c r="IA34" s="50">
        <v>23890</v>
      </c>
      <c r="IB34" s="50">
        <v>7543.53</v>
      </c>
      <c r="IC34" s="50">
        <v>0</v>
      </c>
      <c r="ID34" s="50">
        <v>18749.810000000001</v>
      </c>
      <c r="IE34" s="50">
        <v>1880</v>
      </c>
      <c r="IF34" s="50">
        <v>6347.23</v>
      </c>
      <c r="IG34" s="50">
        <v>9829.0499999999993</v>
      </c>
      <c r="IH34" s="50">
        <v>10919.78</v>
      </c>
      <c r="II34" s="50">
        <v>15188.65</v>
      </c>
      <c r="IJ34" s="50">
        <v>18500.38</v>
      </c>
      <c r="IK34" s="50">
        <v>0</v>
      </c>
      <c r="IL34" s="50">
        <v>0</v>
      </c>
      <c r="IM34" s="50">
        <v>1249.1400000000001</v>
      </c>
      <c r="IN34" s="50">
        <v>0</v>
      </c>
      <c r="IO34" s="50">
        <v>0</v>
      </c>
      <c r="IP34" s="50">
        <v>5125</v>
      </c>
      <c r="IQ34" s="50">
        <v>0</v>
      </c>
      <c r="IR34" s="118">
        <v>0</v>
      </c>
      <c r="IS34" s="118">
        <v>1</v>
      </c>
      <c r="IT34" s="118">
        <v>0</v>
      </c>
      <c r="IU34" s="50">
        <v>0</v>
      </c>
      <c r="IV34" s="50">
        <v>0</v>
      </c>
      <c r="IW34" s="50">
        <v>1765</v>
      </c>
      <c r="IX34" s="50">
        <v>163364.18999999971</v>
      </c>
      <c r="IY34" s="50"/>
      <c r="IZ34" s="50">
        <v>19160.88</v>
      </c>
      <c r="JA34" s="118">
        <v>0</v>
      </c>
      <c r="JB34" s="118">
        <v>0</v>
      </c>
      <c r="JC34" s="118">
        <v>0</v>
      </c>
      <c r="JD34" s="118"/>
      <c r="JF34" s="12">
        <v>179658.36</v>
      </c>
      <c r="JG34" s="12">
        <v>716721.70271339116</v>
      </c>
      <c r="JH34" s="12">
        <v>733015.87000000023</v>
      </c>
      <c r="JI34" s="100">
        <v>163364.19271339092</v>
      </c>
      <c r="JJ34" s="102">
        <v>163364.18999999971</v>
      </c>
      <c r="JK34" s="104">
        <v>-2.7133912080898881E-3</v>
      </c>
      <c r="JM34" s="12">
        <v>15800.880000000001</v>
      </c>
      <c r="JN34" s="12">
        <v>5125</v>
      </c>
      <c r="JO34" s="12">
        <v>1765</v>
      </c>
      <c r="JP34" s="100">
        <v>19160.88</v>
      </c>
      <c r="JQ34" s="100">
        <v>19160.88</v>
      </c>
      <c r="JR34" s="100">
        <v>0</v>
      </c>
      <c r="JS34" s="12">
        <v>542813.16000000027</v>
      </c>
      <c r="JZ34" s="105" t="s">
        <v>433</v>
      </c>
      <c r="KA34" s="105">
        <v>246</v>
      </c>
      <c r="KB34" s="105">
        <v>0</v>
      </c>
      <c r="KC34" s="105" t="s">
        <v>434</v>
      </c>
      <c r="KD34" s="105"/>
      <c r="KE34" s="105" t="s">
        <v>438</v>
      </c>
      <c r="KF34" s="105"/>
      <c r="KG34" s="105"/>
      <c r="KH34" s="105">
        <v>529874.06271339103</v>
      </c>
      <c r="KI34" s="105">
        <v>529874.06271339115</v>
      </c>
      <c r="KJ34" s="105"/>
      <c r="KK34" s="105">
        <v>0</v>
      </c>
      <c r="KL34" s="105">
        <v>529879</v>
      </c>
      <c r="KN34" s="106">
        <v>0</v>
      </c>
      <c r="KQ34" s="1" t="s">
        <v>433</v>
      </c>
      <c r="KR34" s="12">
        <v>153396.83000000016</v>
      </c>
      <c r="KS34" s="12">
        <v>0</v>
      </c>
      <c r="KT34" s="12">
        <v>0</v>
      </c>
      <c r="KU34" s="12">
        <v>0</v>
      </c>
      <c r="KW34" s="1">
        <v>0</v>
      </c>
      <c r="KX34" s="1">
        <v>23632.879999999997</v>
      </c>
      <c r="KY34" s="1">
        <v>0</v>
      </c>
    </row>
    <row r="35" spans="1:313" x14ac:dyDescent="0.35">
      <c r="A35" s="2" t="s">
        <v>439</v>
      </c>
      <c r="B35" s="3">
        <v>-151842</v>
      </c>
      <c r="C35" s="3">
        <v>0</v>
      </c>
      <c r="D35" s="3">
        <v>-48400.01</v>
      </c>
      <c r="E35" s="3">
        <v>0</v>
      </c>
      <c r="F35" s="3">
        <v>-133895</v>
      </c>
      <c r="G35" s="3">
        <v>-74479.929999999993</v>
      </c>
      <c r="H35" s="3">
        <v>0</v>
      </c>
      <c r="I35" s="3">
        <v>-22471.87</v>
      </c>
      <c r="J35" s="3">
        <v>-38508.79</v>
      </c>
      <c r="K35" s="3">
        <v>-1360.8</v>
      </c>
      <c r="L35" s="3">
        <v>0</v>
      </c>
      <c r="M35" s="3">
        <v>-24345.88</v>
      </c>
      <c r="N35" s="3">
        <v>-5000</v>
      </c>
      <c r="O35" s="3">
        <v>0</v>
      </c>
      <c r="P35" s="3">
        <v>0</v>
      </c>
      <c r="Q35" s="3">
        <v>0</v>
      </c>
      <c r="R35" s="3">
        <v>0</v>
      </c>
      <c r="S35" s="3">
        <v>1118527.47</v>
      </c>
      <c r="T35" s="3">
        <v>516.72</v>
      </c>
      <c r="U35" s="3">
        <v>0</v>
      </c>
      <c r="V35" s="3">
        <v>73769.179999999993</v>
      </c>
      <c r="W35" s="3">
        <v>113775.1</v>
      </c>
      <c r="X35" s="3">
        <v>64721.22</v>
      </c>
      <c r="Y35" s="3">
        <v>44230.19</v>
      </c>
      <c r="Z35" s="3">
        <v>33249.199999999997</v>
      </c>
      <c r="AA35" s="3">
        <v>363857.93</v>
      </c>
      <c r="AB35" s="3">
        <v>22976.19</v>
      </c>
      <c r="AC35" s="3">
        <v>38422.89</v>
      </c>
      <c r="AD35" s="3">
        <v>20324.52</v>
      </c>
      <c r="AE35" s="3">
        <v>25253.360000000001</v>
      </c>
      <c r="AF35" s="3">
        <v>3720.31</v>
      </c>
      <c r="AG35" s="3">
        <v>4497.2700000000004</v>
      </c>
      <c r="AH35" s="3">
        <v>33862.019999999997</v>
      </c>
      <c r="AI35" s="3">
        <v>0</v>
      </c>
      <c r="AJ35" s="3">
        <v>7796.98</v>
      </c>
      <c r="AK35" s="3">
        <v>66893.53</v>
      </c>
      <c r="AL35" s="3">
        <v>29289.18</v>
      </c>
      <c r="AM35" s="3">
        <v>0</v>
      </c>
      <c r="AN35" s="3">
        <v>20841.82</v>
      </c>
      <c r="AO35" s="3">
        <v>8640</v>
      </c>
      <c r="AP35" s="3">
        <v>19056.07</v>
      </c>
      <c r="AQ35" s="3">
        <v>60186.59</v>
      </c>
      <c r="AR35" s="3">
        <v>11957.3</v>
      </c>
      <c r="AS35" s="3">
        <v>26960.31</v>
      </c>
      <c r="AT35" s="3">
        <v>41732.35</v>
      </c>
      <c r="AU35" s="3">
        <v>0</v>
      </c>
      <c r="AV35" s="3">
        <v>0</v>
      </c>
      <c r="AW35" s="3">
        <v>0</v>
      </c>
      <c r="AX35" s="3">
        <v>0</v>
      </c>
      <c r="AY35" s="3">
        <v>-10520.15</v>
      </c>
      <c r="AZ35" s="3">
        <v>7782.73</v>
      </c>
      <c r="BA35" s="12">
        <v>1752016.0000000002</v>
      </c>
      <c r="BB35" s="12">
        <v>-10783.259999999998</v>
      </c>
      <c r="BC35" s="12">
        <v>1762799.2599999998</v>
      </c>
      <c r="BD35" s="12">
        <v>0</v>
      </c>
      <c r="BE35" s="12"/>
      <c r="BF35" s="12">
        <v>8882.9500000000007</v>
      </c>
      <c r="BG35" s="12">
        <v>0</v>
      </c>
      <c r="BH35" s="12">
        <v>17386.259999999998</v>
      </c>
      <c r="BI35" s="12"/>
      <c r="BJ35" s="12">
        <v>17386.259999999998</v>
      </c>
      <c r="BK35" s="12">
        <v>2279.9499999999998</v>
      </c>
      <c r="BL35" s="12"/>
      <c r="BM35" s="12">
        <v>2279.9499999999998</v>
      </c>
      <c r="BN35" s="12">
        <v>0</v>
      </c>
      <c r="BO35" s="12"/>
      <c r="BP35" s="12">
        <v>0</v>
      </c>
      <c r="BQ35" s="12">
        <v>-10783.259999999998</v>
      </c>
      <c r="BS35" s="12">
        <v>-2737.42</v>
      </c>
      <c r="BT35" s="1">
        <v>-2737.42</v>
      </c>
      <c r="BU35" s="1">
        <v>0</v>
      </c>
      <c r="BV35" s="12">
        <v>-27083.300000000003</v>
      </c>
      <c r="BW35" s="12">
        <v>66893.53</v>
      </c>
      <c r="BY35" s="1">
        <v>0</v>
      </c>
      <c r="BZ35" s="1">
        <v>0</v>
      </c>
      <c r="CB35" s="44">
        <v>258</v>
      </c>
      <c r="CC35" s="12">
        <v>-106090.89000000083</v>
      </c>
      <c r="CD35" s="12">
        <v>-102885.66000000015</v>
      </c>
      <c r="CE35" s="12">
        <v>25134.09</v>
      </c>
      <c r="CF35" s="1">
        <v>14350.830000000002</v>
      </c>
      <c r="CH35" s="50">
        <v>1847899</v>
      </c>
      <c r="CI35" s="50">
        <v>0</v>
      </c>
      <c r="CJ35" s="50">
        <v>-27134.07</v>
      </c>
      <c r="CK35" s="50">
        <v>-18163</v>
      </c>
      <c r="CL35" s="50"/>
      <c r="CM35" s="50">
        <v>0</v>
      </c>
      <c r="CN35" s="50">
        <v>0</v>
      </c>
      <c r="CO35" s="50">
        <v>-19583</v>
      </c>
      <c r="CP35" s="50">
        <v>-54040</v>
      </c>
      <c r="CQ35" s="50">
        <v>0</v>
      </c>
      <c r="CR35" s="50">
        <v>0</v>
      </c>
      <c r="CT35" s="56">
        <v>151842</v>
      </c>
      <c r="CU35" s="104">
        <v>1755218.6556428578</v>
      </c>
      <c r="CV35" s="104">
        <v>0</v>
      </c>
      <c r="CW35" s="12">
        <v>0</v>
      </c>
      <c r="CX35" s="12">
        <v>0</v>
      </c>
      <c r="CY35" s="12">
        <v>0</v>
      </c>
      <c r="CZ35" s="63">
        <v>0</v>
      </c>
      <c r="DA35" s="60">
        <v>1907060.6556428578</v>
      </c>
      <c r="DB35" s="56">
        <v>0</v>
      </c>
      <c r="DC35" s="63"/>
      <c r="DD35" s="60">
        <v>0</v>
      </c>
      <c r="DE35" s="56">
        <v>48400.01</v>
      </c>
      <c r="DF35" s="12">
        <v>0</v>
      </c>
      <c r="DG35" s="12">
        <v>0</v>
      </c>
      <c r="DH35" s="60">
        <v>48400.01</v>
      </c>
      <c r="DI35" s="67">
        <v>0</v>
      </c>
      <c r="DJ35" s="71">
        <v>133895</v>
      </c>
      <c r="DK35" s="56">
        <v>74479.929999999993</v>
      </c>
      <c r="DL35" s="12">
        <v>0</v>
      </c>
      <c r="DM35" s="12">
        <v>-19583</v>
      </c>
      <c r="DN35" s="63">
        <v>-54040</v>
      </c>
      <c r="DO35" s="67">
        <v>856.92999999999302</v>
      </c>
      <c r="DP35" s="71">
        <v>0</v>
      </c>
      <c r="DQ35" s="67">
        <v>8642.5</v>
      </c>
      <c r="DR35" s="67">
        <v>13829.37</v>
      </c>
      <c r="DS35" s="71">
        <v>38508.79</v>
      </c>
      <c r="DT35" s="67">
        <v>1360.8</v>
      </c>
      <c r="DU35" s="71">
        <v>0</v>
      </c>
      <c r="DV35" s="67">
        <v>27083.3</v>
      </c>
      <c r="DW35" s="71">
        <v>5000</v>
      </c>
      <c r="DX35" s="83">
        <v>0</v>
      </c>
      <c r="DY35" s="83">
        <v>0</v>
      </c>
      <c r="DZ35" s="83">
        <v>0</v>
      </c>
      <c r="EA35" s="83">
        <v>0</v>
      </c>
      <c r="EB35" s="83">
        <v>0</v>
      </c>
      <c r="EC35" s="83">
        <v>0</v>
      </c>
      <c r="ED35" s="83">
        <v>0</v>
      </c>
      <c r="EE35" s="67">
        <v>73623</v>
      </c>
      <c r="EG35" s="92">
        <v>1118527.47</v>
      </c>
      <c r="EH35" s="92">
        <v>516.72</v>
      </c>
      <c r="EI35" s="92">
        <v>0</v>
      </c>
      <c r="EJ35" s="92">
        <v>73769.179999999993</v>
      </c>
      <c r="EK35" s="92">
        <v>113775.1</v>
      </c>
      <c r="EL35" s="92">
        <v>64721.22</v>
      </c>
      <c r="EM35" s="92">
        <v>44230.19</v>
      </c>
      <c r="EN35" s="92">
        <v>33249.199999999997</v>
      </c>
      <c r="EO35" s="92">
        <v>363857.93</v>
      </c>
      <c r="EP35" s="92">
        <v>22976.19</v>
      </c>
      <c r="EQ35" s="92">
        <v>38422.89</v>
      </c>
      <c r="ER35" s="92">
        <v>20324.52</v>
      </c>
      <c r="ES35" s="92">
        <v>25253.360000000001</v>
      </c>
      <c r="ET35" s="92">
        <v>3720.31</v>
      </c>
      <c r="EU35" s="92">
        <v>4497.2700000000004</v>
      </c>
      <c r="EV35" s="92">
        <v>33862.019999999997</v>
      </c>
      <c r="EW35" s="92">
        <v>0</v>
      </c>
      <c r="EX35" s="92">
        <v>7796.98</v>
      </c>
      <c r="EY35" s="92">
        <v>66893.53</v>
      </c>
      <c r="EZ35" s="92">
        <v>29289.18</v>
      </c>
      <c r="FA35" s="92">
        <v>0</v>
      </c>
      <c r="FB35" s="92">
        <v>20841.82</v>
      </c>
      <c r="FC35" s="92">
        <v>8640</v>
      </c>
      <c r="FD35" s="92">
        <v>19056.07</v>
      </c>
      <c r="FE35" s="92">
        <v>60186.59</v>
      </c>
      <c r="FF35" s="92">
        <v>11957.3</v>
      </c>
      <c r="FG35" s="92">
        <v>26960.31</v>
      </c>
      <c r="FH35" s="92">
        <v>41732.35</v>
      </c>
      <c r="FI35" s="92">
        <v>0</v>
      </c>
      <c r="FJ35" s="92">
        <v>0</v>
      </c>
      <c r="FK35" s="92">
        <v>0</v>
      </c>
      <c r="FL35" s="92">
        <v>0</v>
      </c>
      <c r="FM35" s="186">
        <v>258</v>
      </c>
      <c r="FN35" s="1" t="s">
        <v>439</v>
      </c>
      <c r="FO35" s="118">
        <v>9352166</v>
      </c>
      <c r="FP35" s="118" t="s">
        <v>440</v>
      </c>
      <c r="FQ35" s="118" t="s">
        <v>441</v>
      </c>
      <c r="FR35" s="118" t="s">
        <v>442</v>
      </c>
      <c r="FS35" s="118" t="s">
        <v>443</v>
      </c>
      <c r="FT35" s="118" t="s">
        <v>233</v>
      </c>
      <c r="FU35" s="118"/>
      <c r="FV35" s="118"/>
      <c r="FW35" s="118"/>
      <c r="FX35" s="118"/>
      <c r="FY35" s="118"/>
      <c r="FZ35" s="118"/>
      <c r="GA35" s="118"/>
      <c r="GB35" s="118"/>
      <c r="GC35" s="118"/>
      <c r="GD35" s="118"/>
      <c r="GE35" s="118" t="s">
        <v>234</v>
      </c>
      <c r="GF35" s="118" t="s">
        <v>235</v>
      </c>
      <c r="GG35" s="118" t="s">
        <v>234</v>
      </c>
      <c r="GH35" s="120" t="s">
        <v>237</v>
      </c>
      <c r="GI35" s="118" t="s">
        <v>236</v>
      </c>
      <c r="GJ35" s="118" t="s">
        <v>236</v>
      </c>
      <c r="GK35" s="50">
        <v>-106090.89000000083</v>
      </c>
      <c r="GL35" s="118">
        <v>0</v>
      </c>
      <c r="GM35" s="50">
        <v>25134.09</v>
      </c>
      <c r="GN35" s="50">
        <v>1907063.2256428578</v>
      </c>
      <c r="GO35" s="50">
        <v>0</v>
      </c>
      <c r="GP35" s="50">
        <v>48400.01</v>
      </c>
      <c r="GQ35" s="50">
        <v>0</v>
      </c>
      <c r="GR35" s="50">
        <v>133895</v>
      </c>
      <c r="GS35" s="50">
        <v>856.92999999999302</v>
      </c>
      <c r="GT35" s="50">
        <v>0</v>
      </c>
      <c r="GU35" s="50">
        <v>8642.5</v>
      </c>
      <c r="GV35" s="50">
        <v>13829.37</v>
      </c>
      <c r="GW35" s="50">
        <v>38508.79</v>
      </c>
      <c r="GX35" s="50">
        <v>1360.8</v>
      </c>
      <c r="GY35" s="50">
        <v>0</v>
      </c>
      <c r="GZ35" s="50">
        <v>27083.3</v>
      </c>
      <c r="HA35" s="50">
        <v>5000</v>
      </c>
      <c r="HB35" s="118">
        <v>0</v>
      </c>
      <c r="HC35" s="118">
        <v>0</v>
      </c>
      <c r="HD35" s="118">
        <v>0</v>
      </c>
      <c r="HE35" s="118">
        <v>0</v>
      </c>
      <c r="HF35" s="118">
        <v>0</v>
      </c>
      <c r="HG35" s="118">
        <v>0</v>
      </c>
      <c r="HH35" s="50">
        <v>73623</v>
      </c>
      <c r="HI35" s="50">
        <v>1118527.47</v>
      </c>
      <c r="HJ35" s="50">
        <v>516.72</v>
      </c>
      <c r="HK35" s="50">
        <v>405690.79999999976</v>
      </c>
      <c r="HL35" s="50">
        <v>73769.179999999993</v>
      </c>
      <c r="HM35" s="50">
        <v>113775.1</v>
      </c>
      <c r="HN35" s="50">
        <v>64721.22</v>
      </c>
      <c r="HO35" s="50">
        <v>44230.19</v>
      </c>
      <c r="HP35" s="50">
        <v>33249.199999999997</v>
      </c>
      <c r="HQ35" s="50">
        <v>3236.4500000002445</v>
      </c>
      <c r="HR35" s="50">
        <v>2484.0000000000146</v>
      </c>
      <c r="HS35" s="50">
        <v>13845.759999999973</v>
      </c>
      <c r="HT35" s="50">
        <v>20324.52</v>
      </c>
      <c r="HU35" s="50">
        <v>25253.360000000001</v>
      </c>
      <c r="HV35" s="50">
        <v>3720.31</v>
      </c>
      <c r="HW35" s="50">
        <v>4497.2700000000004</v>
      </c>
      <c r="HX35" s="50">
        <v>33862.019999999997</v>
      </c>
      <c r="HY35" s="50">
        <v>0</v>
      </c>
      <c r="HZ35" s="50">
        <v>7796.98</v>
      </c>
      <c r="IA35" s="50">
        <v>66893.53</v>
      </c>
      <c r="IB35" s="50">
        <v>29289.18</v>
      </c>
      <c r="IC35" s="50">
        <v>0</v>
      </c>
      <c r="ID35" s="50">
        <v>20841.82</v>
      </c>
      <c r="IE35" s="50">
        <v>8640</v>
      </c>
      <c r="IF35" s="50">
        <v>19056.07</v>
      </c>
      <c r="IG35" s="50">
        <v>60186.59</v>
      </c>
      <c r="IH35" s="50">
        <v>11957.3</v>
      </c>
      <c r="II35" s="50">
        <v>26960.31</v>
      </c>
      <c r="IJ35" s="50">
        <v>41732.35</v>
      </c>
      <c r="IK35" s="50">
        <v>0</v>
      </c>
      <c r="IL35" s="50">
        <v>0</v>
      </c>
      <c r="IM35" s="50">
        <v>0</v>
      </c>
      <c r="IN35" s="50">
        <v>0</v>
      </c>
      <c r="IO35" s="50">
        <v>0</v>
      </c>
      <c r="IP35" s="50">
        <v>8882.9500000000007</v>
      </c>
      <c r="IQ35" s="50">
        <v>0</v>
      </c>
      <c r="IR35" s="118">
        <v>0</v>
      </c>
      <c r="IS35" s="118">
        <v>1</v>
      </c>
      <c r="IT35" s="118">
        <v>0</v>
      </c>
      <c r="IU35" s="50">
        <v>17386.259999999998</v>
      </c>
      <c r="IV35" s="50">
        <v>2279.9499999999998</v>
      </c>
      <c r="IW35" s="50">
        <v>0</v>
      </c>
      <c r="IX35" s="50">
        <v>-102885.66000000015</v>
      </c>
      <c r="IY35" s="50">
        <v>0</v>
      </c>
      <c r="IZ35" s="50">
        <v>14350.830000000002</v>
      </c>
      <c r="JA35" s="118">
        <v>0</v>
      </c>
      <c r="JB35" s="118">
        <v>0</v>
      </c>
      <c r="JC35" s="118">
        <v>0</v>
      </c>
      <c r="JD35" s="118"/>
      <c r="JE35" s="195" t="s">
        <v>275</v>
      </c>
      <c r="JF35" s="12">
        <v>-106090.89000000083</v>
      </c>
      <c r="JG35" s="12">
        <v>2258262.9256428573</v>
      </c>
      <c r="JH35" s="12">
        <v>2255057.6999999997</v>
      </c>
      <c r="JI35" s="100">
        <v>-102885.66435714299</v>
      </c>
      <c r="JJ35" s="102">
        <v>-102885.66000000015</v>
      </c>
      <c r="JK35" s="104">
        <v>4.3571428395807743E-3</v>
      </c>
      <c r="JM35" s="12">
        <v>25134.09</v>
      </c>
      <c r="JN35" s="12">
        <v>8882.9500000000007</v>
      </c>
      <c r="JO35" s="12">
        <v>19666.21</v>
      </c>
      <c r="JP35" s="100">
        <v>14350.830000000002</v>
      </c>
      <c r="JQ35" s="100">
        <v>14350.830000000002</v>
      </c>
      <c r="JR35" s="100">
        <v>0</v>
      </c>
      <c r="JS35" s="12">
        <v>1762799.2599999998</v>
      </c>
      <c r="JZ35" s="105" t="s">
        <v>439</v>
      </c>
      <c r="KA35" s="105">
        <v>258</v>
      </c>
      <c r="KB35" s="105">
        <v>0</v>
      </c>
      <c r="KC35" s="105" t="s">
        <v>444</v>
      </c>
      <c r="KD35" s="105"/>
      <c r="KE35" s="105" t="s">
        <v>445</v>
      </c>
      <c r="KF35" s="105"/>
      <c r="KG35" s="105"/>
      <c r="KH35" s="105">
        <v>1755218.6556428571</v>
      </c>
      <c r="KI35" s="105">
        <v>1755218.6556428578</v>
      </c>
      <c r="KJ35" s="105"/>
      <c r="KK35" s="105">
        <v>0</v>
      </c>
      <c r="KL35" s="105">
        <v>1755221</v>
      </c>
      <c r="KN35" s="106">
        <v>0</v>
      </c>
      <c r="KQ35" s="1" t="s">
        <v>439</v>
      </c>
      <c r="KR35" s="12">
        <v>360621.47999999975</v>
      </c>
      <c r="KS35" s="12">
        <v>0</v>
      </c>
      <c r="KT35" s="12">
        <v>0</v>
      </c>
      <c r="KU35" s="12">
        <v>20492.189999999984</v>
      </c>
      <c r="KW35" s="1">
        <v>24577.130000000026</v>
      </c>
      <c r="KX35" s="1">
        <v>0</v>
      </c>
      <c r="KY35" s="1">
        <v>0</v>
      </c>
    </row>
    <row r="36" spans="1:313" x14ac:dyDescent="0.35">
      <c r="A36" s="2" t="s">
        <v>446</v>
      </c>
      <c r="B36" s="3">
        <v>-78410.12</v>
      </c>
      <c r="C36" s="3">
        <v>0</v>
      </c>
      <c r="D36" s="3">
        <v>-111491.01</v>
      </c>
      <c r="E36" s="3">
        <v>0</v>
      </c>
      <c r="F36" s="3">
        <v>-55723.25</v>
      </c>
      <c r="G36" s="3">
        <v>-88378.79</v>
      </c>
      <c r="H36" s="3">
        <v>-500</v>
      </c>
      <c r="I36" s="3">
        <v>-18030.669999999998</v>
      </c>
      <c r="J36" s="3">
        <v>-15707.94</v>
      </c>
      <c r="K36" s="3">
        <v>-169</v>
      </c>
      <c r="L36" s="3">
        <v>0</v>
      </c>
      <c r="M36" s="3">
        <v>-30466.53</v>
      </c>
      <c r="N36" s="3">
        <v>-2456.33</v>
      </c>
      <c r="O36" s="3">
        <v>0</v>
      </c>
      <c r="P36" s="3">
        <v>0</v>
      </c>
      <c r="Q36" s="3">
        <v>0</v>
      </c>
      <c r="R36" s="3">
        <v>0</v>
      </c>
      <c r="S36" s="3">
        <v>960023.12</v>
      </c>
      <c r="T36" s="3">
        <v>665.11</v>
      </c>
      <c r="U36" s="3">
        <v>0</v>
      </c>
      <c r="V36" s="3">
        <v>72375.649999999994</v>
      </c>
      <c r="W36" s="3">
        <v>79411.97</v>
      </c>
      <c r="X36" s="3">
        <v>56787.67</v>
      </c>
      <c r="Y36" s="3">
        <v>47324.17</v>
      </c>
      <c r="Z36" s="3">
        <v>10265.49</v>
      </c>
      <c r="AA36" s="3">
        <v>397551.11</v>
      </c>
      <c r="AB36" s="3">
        <v>7797.46</v>
      </c>
      <c r="AC36" s="3">
        <v>0</v>
      </c>
      <c r="AD36" s="3">
        <v>13150.08</v>
      </c>
      <c r="AE36" s="3">
        <v>9231.43</v>
      </c>
      <c r="AF36" s="3">
        <v>4753.91</v>
      </c>
      <c r="AG36" s="3">
        <v>4702.08</v>
      </c>
      <c r="AH36" s="3">
        <v>28722.27</v>
      </c>
      <c r="AI36" s="3">
        <v>0</v>
      </c>
      <c r="AJ36" s="3">
        <v>16829.09</v>
      </c>
      <c r="AK36" s="3">
        <v>55904.74</v>
      </c>
      <c r="AL36" s="3">
        <v>2644.79</v>
      </c>
      <c r="AM36" s="3">
        <v>0</v>
      </c>
      <c r="AN36" s="3">
        <v>16645.16</v>
      </c>
      <c r="AO36" s="3">
        <v>4519.5</v>
      </c>
      <c r="AP36" s="3">
        <v>111706.56</v>
      </c>
      <c r="AQ36" s="3">
        <v>38092.81</v>
      </c>
      <c r="AR36" s="3">
        <v>0</v>
      </c>
      <c r="AS36" s="3">
        <v>11462</v>
      </c>
      <c r="AT36" s="3">
        <v>28152.69</v>
      </c>
      <c r="AU36" s="3">
        <v>0</v>
      </c>
      <c r="AV36" s="3">
        <v>3987.16</v>
      </c>
      <c r="AW36" s="3">
        <v>0</v>
      </c>
      <c r="AX36" s="3">
        <v>0</v>
      </c>
      <c r="AY36" s="3">
        <v>-338.57</v>
      </c>
      <c r="AZ36" s="3">
        <v>3884.67</v>
      </c>
      <c r="BA36" s="12">
        <v>1584918.4799999997</v>
      </c>
      <c r="BB36" s="12">
        <v>-19408.929999999997</v>
      </c>
      <c r="BC36" s="12">
        <v>1604327.4100000001</v>
      </c>
      <c r="BD36" s="12">
        <v>0</v>
      </c>
      <c r="BE36" s="12"/>
      <c r="BF36" s="12">
        <v>79.989999999999796</v>
      </c>
      <c r="BG36" s="12">
        <v>0</v>
      </c>
      <c r="BH36" s="12">
        <v>7030.8</v>
      </c>
      <c r="BI36" s="12"/>
      <c r="BJ36" s="12">
        <v>7030.8</v>
      </c>
      <c r="BK36" s="12">
        <v>8667.64</v>
      </c>
      <c r="BL36" s="12"/>
      <c r="BM36" s="12">
        <v>8667.64</v>
      </c>
      <c r="BN36" s="12">
        <v>3790.48</v>
      </c>
      <c r="BO36" s="12"/>
      <c r="BP36" s="12">
        <v>3790.48</v>
      </c>
      <c r="BQ36" s="12">
        <v>-19408.929999999997</v>
      </c>
      <c r="BS36" s="12">
        <v>3546.1</v>
      </c>
      <c r="BT36" s="1">
        <v>0</v>
      </c>
      <c r="BU36" s="1">
        <v>3546.1</v>
      </c>
      <c r="BV36" s="12">
        <v>-30466.53</v>
      </c>
      <c r="BW36" s="12">
        <v>59450.84</v>
      </c>
      <c r="BY36" s="1">
        <v>0</v>
      </c>
      <c r="BZ36" s="1">
        <v>0</v>
      </c>
      <c r="CB36" s="44">
        <v>259</v>
      </c>
      <c r="CC36" s="12">
        <v>64409.60999999987</v>
      </c>
      <c r="CD36" s="12">
        <v>0</v>
      </c>
      <c r="CE36" s="12">
        <v>19408.93</v>
      </c>
      <c r="CF36" s="1">
        <v>0</v>
      </c>
      <c r="CH36" s="50">
        <v>0</v>
      </c>
      <c r="CI36" s="50">
        <v>0</v>
      </c>
      <c r="CJ36" s="50">
        <v>0</v>
      </c>
      <c r="CK36" s="50">
        <v>-17520</v>
      </c>
      <c r="CL36" s="50"/>
      <c r="CM36" s="50">
        <v>0</v>
      </c>
      <c r="CN36" s="50">
        <v>-2400</v>
      </c>
      <c r="CO36" s="50">
        <v>-19552</v>
      </c>
      <c r="CP36" s="50">
        <v>-63856</v>
      </c>
      <c r="CQ36" s="50">
        <v>0</v>
      </c>
      <c r="CR36" s="50">
        <v>0</v>
      </c>
      <c r="CT36" s="56">
        <v>78410.12</v>
      </c>
      <c r="CU36" s="104">
        <v>1511249.9153846153</v>
      </c>
      <c r="CV36" s="104">
        <v>0</v>
      </c>
      <c r="CW36" s="12">
        <v>0</v>
      </c>
      <c r="CX36" s="12">
        <v>0</v>
      </c>
      <c r="CY36" s="12">
        <v>0</v>
      </c>
      <c r="CZ36" s="63">
        <v>0</v>
      </c>
      <c r="DA36" s="60">
        <v>1589660.0353846154</v>
      </c>
      <c r="DB36" s="56">
        <v>0</v>
      </c>
      <c r="DC36" s="63"/>
      <c r="DD36" s="60">
        <v>0</v>
      </c>
      <c r="DE36" s="56">
        <v>111491.01</v>
      </c>
      <c r="DF36" s="12">
        <v>0</v>
      </c>
      <c r="DG36" s="12">
        <v>0</v>
      </c>
      <c r="DH36" s="60">
        <v>111491.01</v>
      </c>
      <c r="DI36" s="67">
        <v>0</v>
      </c>
      <c r="DJ36" s="71">
        <v>55723.25</v>
      </c>
      <c r="DK36" s="56">
        <v>88378.79</v>
      </c>
      <c r="DL36" s="12">
        <v>0</v>
      </c>
      <c r="DM36" s="12">
        <v>-19552</v>
      </c>
      <c r="DN36" s="63">
        <v>-63856</v>
      </c>
      <c r="DO36" s="67">
        <v>4970.7899999999936</v>
      </c>
      <c r="DP36" s="71">
        <v>500</v>
      </c>
      <c r="DQ36" s="67">
        <v>5269.87</v>
      </c>
      <c r="DR36" s="67">
        <v>12760.8</v>
      </c>
      <c r="DS36" s="71">
        <v>15707.94</v>
      </c>
      <c r="DT36" s="67">
        <v>169</v>
      </c>
      <c r="DU36" s="71">
        <v>0</v>
      </c>
      <c r="DV36" s="67">
        <v>30466.53</v>
      </c>
      <c r="DW36" s="71">
        <v>2456.33</v>
      </c>
      <c r="DX36" s="83">
        <v>0</v>
      </c>
      <c r="DY36" s="83">
        <v>0</v>
      </c>
      <c r="DZ36" s="83">
        <v>0</v>
      </c>
      <c r="EA36" s="83">
        <v>0</v>
      </c>
      <c r="EB36" s="83">
        <v>0</v>
      </c>
      <c r="EC36" s="83">
        <v>0</v>
      </c>
      <c r="ED36" s="83">
        <v>0</v>
      </c>
      <c r="EE36" s="67">
        <v>83408</v>
      </c>
      <c r="EG36" s="92">
        <v>960023.12</v>
      </c>
      <c r="EH36" s="92">
        <v>665.11</v>
      </c>
      <c r="EI36" s="92">
        <v>0</v>
      </c>
      <c r="EJ36" s="92">
        <v>72375.649999999994</v>
      </c>
      <c r="EK36" s="92">
        <v>79411.97</v>
      </c>
      <c r="EL36" s="92">
        <v>56787.67</v>
      </c>
      <c r="EM36" s="92">
        <v>47324.17</v>
      </c>
      <c r="EN36" s="92">
        <v>10265.49</v>
      </c>
      <c r="EO36" s="92">
        <v>397551.11</v>
      </c>
      <c r="EP36" s="92">
        <v>7797.46</v>
      </c>
      <c r="EQ36" s="92">
        <v>0</v>
      </c>
      <c r="ER36" s="92">
        <v>13150.08</v>
      </c>
      <c r="ES36" s="92">
        <v>9231.43</v>
      </c>
      <c r="ET36" s="92">
        <v>4753.91</v>
      </c>
      <c r="EU36" s="92">
        <v>4702.08</v>
      </c>
      <c r="EV36" s="92">
        <v>28722.27</v>
      </c>
      <c r="EW36" s="92">
        <v>0</v>
      </c>
      <c r="EX36" s="92">
        <v>16829.09</v>
      </c>
      <c r="EY36" s="92">
        <v>59450.84</v>
      </c>
      <c r="EZ36" s="92">
        <v>2644.79</v>
      </c>
      <c r="FA36" s="92">
        <v>0</v>
      </c>
      <c r="FB36" s="92">
        <v>16645.16</v>
      </c>
      <c r="FC36" s="92">
        <v>4519.5</v>
      </c>
      <c r="FD36" s="92">
        <v>111706.56</v>
      </c>
      <c r="FE36" s="92">
        <v>38092.81</v>
      </c>
      <c r="FF36" s="92">
        <v>0</v>
      </c>
      <c r="FG36" s="92">
        <v>11462</v>
      </c>
      <c r="FH36" s="92">
        <v>28152.69</v>
      </c>
      <c r="FI36" s="92">
        <v>0</v>
      </c>
      <c r="FJ36" s="92">
        <v>3987.16</v>
      </c>
      <c r="FK36" s="92">
        <v>0</v>
      </c>
      <c r="FL36" s="92">
        <v>0</v>
      </c>
      <c r="FM36" s="186">
        <v>259</v>
      </c>
      <c r="FN36" s="1" t="s">
        <v>446</v>
      </c>
      <c r="FO36" s="118">
        <v>9352184</v>
      </c>
      <c r="FP36" s="118" t="s">
        <v>447</v>
      </c>
      <c r="FQ36" s="118" t="s">
        <v>448</v>
      </c>
      <c r="FR36" s="118" t="s">
        <v>449</v>
      </c>
      <c r="FS36" s="118" t="s">
        <v>450</v>
      </c>
      <c r="FT36" s="118" t="s">
        <v>233</v>
      </c>
      <c r="FU36" s="118"/>
      <c r="FV36" s="118"/>
      <c r="FW36" s="118"/>
      <c r="FX36" s="118"/>
      <c r="FY36" s="118"/>
      <c r="FZ36" s="118"/>
      <c r="GA36" s="118"/>
      <c r="GB36" s="118"/>
      <c r="GC36" s="118"/>
      <c r="GD36" s="118"/>
      <c r="GE36" s="118" t="s">
        <v>234</v>
      </c>
      <c r="GF36" s="118" t="s">
        <v>235</v>
      </c>
      <c r="GG36" s="118" t="s">
        <v>236</v>
      </c>
      <c r="GH36" s="120" t="s">
        <v>237</v>
      </c>
      <c r="GI36" s="118" t="s">
        <v>236</v>
      </c>
      <c r="GJ36" s="118" t="s">
        <v>236</v>
      </c>
      <c r="GK36" s="50">
        <v>64409.60999999987</v>
      </c>
      <c r="GL36" s="118">
        <v>0</v>
      </c>
      <c r="GM36" s="50">
        <v>19408.93</v>
      </c>
      <c r="GN36" s="50">
        <v>1589660.0353846154</v>
      </c>
      <c r="GO36" s="50">
        <v>0</v>
      </c>
      <c r="GP36" s="50">
        <v>111491.01</v>
      </c>
      <c r="GQ36" s="50">
        <v>0</v>
      </c>
      <c r="GR36" s="50">
        <v>55723.25</v>
      </c>
      <c r="GS36" s="50">
        <v>4970.7899999999936</v>
      </c>
      <c r="GT36" s="50">
        <v>500</v>
      </c>
      <c r="GU36" s="50">
        <v>5269.87</v>
      </c>
      <c r="GV36" s="50">
        <v>12760.8</v>
      </c>
      <c r="GW36" s="50">
        <v>15707.94</v>
      </c>
      <c r="GX36" s="50">
        <v>169</v>
      </c>
      <c r="GY36" s="50">
        <v>0</v>
      </c>
      <c r="GZ36" s="50">
        <v>30466.53</v>
      </c>
      <c r="HA36" s="50">
        <v>2456.33</v>
      </c>
      <c r="HB36" s="118">
        <v>0</v>
      </c>
      <c r="HC36" s="118">
        <v>0</v>
      </c>
      <c r="HD36" s="118">
        <v>0</v>
      </c>
      <c r="HE36" s="118">
        <v>0</v>
      </c>
      <c r="HF36" s="118">
        <v>0</v>
      </c>
      <c r="HG36" s="118">
        <v>0</v>
      </c>
      <c r="HH36" s="50">
        <v>83408</v>
      </c>
      <c r="HI36" s="50">
        <v>960023.12</v>
      </c>
      <c r="HJ36" s="50">
        <v>665.11</v>
      </c>
      <c r="HK36" s="50">
        <v>393809.31000000023</v>
      </c>
      <c r="HL36" s="50">
        <v>72375.649999999994</v>
      </c>
      <c r="HM36" s="50">
        <v>79411.97</v>
      </c>
      <c r="HN36" s="50">
        <v>56787.67</v>
      </c>
      <c r="HO36" s="50">
        <v>47324.17</v>
      </c>
      <c r="HP36" s="50">
        <v>10265.49</v>
      </c>
      <c r="HQ36" s="50">
        <v>9224.4999999997672</v>
      </c>
      <c r="HR36" s="50">
        <v>7797.46</v>
      </c>
      <c r="HS36" s="50">
        <v>0</v>
      </c>
      <c r="HT36" s="50">
        <v>7667.38</v>
      </c>
      <c r="HU36" s="50">
        <v>9231.43</v>
      </c>
      <c r="HV36" s="50">
        <v>4753.91</v>
      </c>
      <c r="HW36" s="50">
        <v>4702.08</v>
      </c>
      <c r="HX36" s="50">
        <v>28722.27</v>
      </c>
      <c r="HY36" s="50">
        <v>0</v>
      </c>
      <c r="HZ36" s="50">
        <v>16829.09</v>
      </c>
      <c r="IA36" s="50">
        <v>59450.84</v>
      </c>
      <c r="IB36" s="50">
        <v>2644.79</v>
      </c>
      <c r="IC36" s="50">
        <v>0</v>
      </c>
      <c r="ID36" s="50">
        <v>16645.16</v>
      </c>
      <c r="IE36" s="50">
        <v>4519.5</v>
      </c>
      <c r="IF36" s="121">
        <v>102447.61</v>
      </c>
      <c r="IG36" s="50">
        <v>38092.81</v>
      </c>
      <c r="IH36" s="50">
        <v>0</v>
      </c>
      <c r="II36" s="50">
        <v>11462</v>
      </c>
      <c r="IJ36" s="50">
        <v>28152.69</v>
      </c>
      <c r="IK36" s="50">
        <v>0</v>
      </c>
      <c r="IL36" s="50">
        <v>0</v>
      </c>
      <c r="IM36" s="50">
        <v>3987.16</v>
      </c>
      <c r="IN36" s="50">
        <v>0</v>
      </c>
      <c r="IO36" s="50">
        <v>0</v>
      </c>
      <c r="IP36" s="50">
        <v>79.989999999999796</v>
      </c>
      <c r="IQ36" s="50">
        <v>0</v>
      </c>
      <c r="IR36" s="118">
        <v>0</v>
      </c>
      <c r="IS36" s="118">
        <v>1</v>
      </c>
      <c r="IT36" s="118">
        <v>0</v>
      </c>
      <c r="IU36" s="50">
        <v>7030.8</v>
      </c>
      <c r="IV36" s="50">
        <v>8667.64</v>
      </c>
      <c r="IW36" s="50">
        <v>3790.48</v>
      </c>
      <c r="IX36" s="50">
        <v>0</v>
      </c>
      <c r="IY36" s="50"/>
      <c r="IZ36" s="50">
        <v>0</v>
      </c>
      <c r="JA36" s="118">
        <v>0</v>
      </c>
      <c r="JB36" s="118">
        <v>0</v>
      </c>
      <c r="JC36" s="118">
        <v>0</v>
      </c>
      <c r="JD36" s="118"/>
      <c r="JF36" s="12">
        <v>64409.60999999987</v>
      </c>
      <c r="JG36" s="12">
        <v>1912583.5553846157</v>
      </c>
      <c r="JH36" s="12">
        <v>1976993.1699999997</v>
      </c>
      <c r="JI36" s="100">
        <v>-4.61538415402174E-3</v>
      </c>
      <c r="JJ36" s="102">
        <v>0</v>
      </c>
      <c r="JK36" s="104">
        <v>4.61538415402174E-3</v>
      </c>
      <c r="JM36" s="12">
        <v>19408.93</v>
      </c>
      <c r="JN36" s="12">
        <v>79.989999999999796</v>
      </c>
      <c r="JO36" s="12">
        <v>19488.919999999998</v>
      </c>
      <c r="JP36" s="100">
        <v>0</v>
      </c>
      <c r="JQ36" s="100">
        <v>0</v>
      </c>
      <c r="JR36" s="100">
        <v>0</v>
      </c>
      <c r="JS36" s="12">
        <v>1604327.4100000001</v>
      </c>
      <c r="JZ36" s="105" t="s">
        <v>446</v>
      </c>
      <c r="KA36" s="105">
        <v>259</v>
      </c>
      <c r="KB36" s="105">
        <v>0</v>
      </c>
      <c r="KC36" s="105" t="s">
        <v>447</v>
      </c>
      <c r="KD36" s="105"/>
      <c r="KE36" s="105" t="s">
        <v>451</v>
      </c>
      <c r="KF36" s="105">
        <v>45323</v>
      </c>
      <c r="KG36" s="105"/>
      <c r="KH36" s="105">
        <v>1813499.9</v>
      </c>
      <c r="KI36" s="105">
        <v>1511249.9153846153</v>
      </c>
      <c r="KJ36" s="105"/>
      <c r="KK36" s="105">
        <v>0</v>
      </c>
      <c r="KL36" s="105">
        <v>1511250</v>
      </c>
      <c r="KN36" s="106">
        <v>0</v>
      </c>
      <c r="KQ36" s="1" t="s">
        <v>446</v>
      </c>
      <c r="KR36" s="12">
        <v>354776.2800000002</v>
      </c>
      <c r="KS36" s="12">
        <v>33550.330000000009</v>
      </c>
      <c r="KT36" s="12">
        <v>0</v>
      </c>
      <c r="KU36" s="12">
        <v>0</v>
      </c>
      <c r="KW36" s="1">
        <v>0</v>
      </c>
      <c r="KX36" s="1">
        <v>0</v>
      </c>
      <c r="KY36" s="1">
        <v>0</v>
      </c>
      <c r="LA36" s="12">
        <v>5482.7</v>
      </c>
    </row>
    <row r="37" spans="1:313" x14ac:dyDescent="0.35">
      <c r="A37" s="2" t="s">
        <v>452</v>
      </c>
      <c r="B37" s="3">
        <v>-560799.01</v>
      </c>
      <c r="C37" s="3">
        <v>0</v>
      </c>
      <c r="D37" s="3">
        <v>-12479.61</v>
      </c>
      <c r="E37" s="3">
        <v>0</v>
      </c>
      <c r="F37" s="3">
        <v>0</v>
      </c>
      <c r="G37" s="3">
        <v>-662722.43000000005</v>
      </c>
      <c r="H37" s="3">
        <v>-168319.29</v>
      </c>
      <c r="I37" s="3">
        <v>-110222.16</v>
      </c>
      <c r="J37" s="3">
        <v>0</v>
      </c>
      <c r="K37" s="3">
        <v>0</v>
      </c>
      <c r="L37" s="3">
        <v>0</v>
      </c>
      <c r="M37" s="3">
        <v>0</v>
      </c>
      <c r="N37" s="3">
        <v>-17464.89</v>
      </c>
      <c r="O37" s="3">
        <v>0</v>
      </c>
      <c r="P37" s="3">
        <v>0</v>
      </c>
      <c r="Q37" s="3">
        <v>0</v>
      </c>
      <c r="R37" s="3">
        <v>0</v>
      </c>
      <c r="S37" s="3">
        <v>118722.09</v>
      </c>
      <c r="T37" s="3">
        <v>16374.56</v>
      </c>
      <c r="U37" s="3">
        <v>0</v>
      </c>
      <c r="V37" s="3">
        <v>21670.92</v>
      </c>
      <c r="W37" s="3">
        <v>89697.13</v>
      </c>
      <c r="X37" s="3">
        <v>0</v>
      </c>
      <c r="Y37" s="3">
        <v>0</v>
      </c>
      <c r="Z37" s="3">
        <v>160074.69</v>
      </c>
      <c r="AA37" s="3">
        <v>263874.15999999997</v>
      </c>
      <c r="AB37" s="3">
        <v>51199.95</v>
      </c>
      <c r="AC37" s="3">
        <v>0</v>
      </c>
      <c r="AD37" s="3">
        <v>8245.2900000000009</v>
      </c>
      <c r="AE37" s="3">
        <v>6963.87</v>
      </c>
      <c r="AF37" s="3">
        <v>27600.99</v>
      </c>
      <c r="AG37" s="3">
        <v>2495.25</v>
      </c>
      <c r="AH37" s="3">
        <v>12379.33</v>
      </c>
      <c r="AI37" s="3">
        <v>0</v>
      </c>
      <c r="AJ37" s="3">
        <v>7667.69</v>
      </c>
      <c r="AK37" s="3">
        <v>11303.01</v>
      </c>
      <c r="AL37" s="3">
        <v>0</v>
      </c>
      <c r="AM37" s="3">
        <v>0</v>
      </c>
      <c r="AN37" s="3">
        <v>8952.5</v>
      </c>
      <c r="AO37" s="3">
        <v>2750</v>
      </c>
      <c r="AP37" s="3">
        <v>720001.15</v>
      </c>
      <c r="AQ37" s="3">
        <v>19511.32</v>
      </c>
      <c r="AR37" s="3">
        <v>0</v>
      </c>
      <c r="AS37" s="3">
        <v>720</v>
      </c>
      <c r="AT37" s="3">
        <v>13460.22</v>
      </c>
      <c r="AU37" s="3">
        <v>0</v>
      </c>
      <c r="AV37" s="3">
        <v>0</v>
      </c>
      <c r="AW37" s="3">
        <v>0</v>
      </c>
      <c r="AX37" s="3">
        <v>0</v>
      </c>
      <c r="AY37" s="3">
        <v>0</v>
      </c>
      <c r="AZ37" s="3">
        <v>0</v>
      </c>
      <c r="BA37" s="12">
        <v>31656.729999999829</v>
      </c>
      <c r="BB37" s="12">
        <v>-15056.45</v>
      </c>
      <c r="BC37" s="12">
        <v>46713.180000000488</v>
      </c>
      <c r="BD37" s="12">
        <v>-6.5483618527650833E-10</v>
      </c>
      <c r="BE37" s="12"/>
      <c r="BF37" s="12">
        <v>4553.5</v>
      </c>
      <c r="BG37" s="12">
        <v>0</v>
      </c>
      <c r="BH37" s="12">
        <v>8241</v>
      </c>
      <c r="BI37" s="12"/>
      <c r="BJ37" s="12">
        <v>8241</v>
      </c>
      <c r="BK37" s="12">
        <v>7822.57</v>
      </c>
      <c r="BL37" s="12"/>
      <c r="BM37" s="12">
        <v>7822.57</v>
      </c>
      <c r="BN37" s="12">
        <v>3546.3799999999997</v>
      </c>
      <c r="BO37" s="12"/>
      <c r="BP37" s="12">
        <v>3546.3799999999997</v>
      </c>
      <c r="BQ37" s="12">
        <v>-15056.45</v>
      </c>
      <c r="BS37" s="12">
        <v>0</v>
      </c>
      <c r="BT37" s="1">
        <v>0</v>
      </c>
      <c r="BU37" s="1">
        <v>0</v>
      </c>
      <c r="BV37" s="12">
        <v>0</v>
      </c>
      <c r="BW37" s="12">
        <v>11303.01</v>
      </c>
      <c r="BY37" s="1">
        <v>0</v>
      </c>
      <c r="BZ37" s="1">
        <v>0</v>
      </c>
      <c r="CB37" s="44">
        <v>266</v>
      </c>
      <c r="CC37" s="12">
        <v>226867.26000000042</v>
      </c>
      <c r="CD37" s="12">
        <v>195210.29999999967</v>
      </c>
      <c r="CE37" s="12">
        <v>28359.870000000003</v>
      </c>
      <c r="CF37" s="1">
        <v>13303.420000000002</v>
      </c>
      <c r="CH37" s="50">
        <v>0</v>
      </c>
      <c r="CI37" s="50">
        <v>0</v>
      </c>
      <c r="CJ37" s="50">
        <v>-104372.43</v>
      </c>
      <c r="CK37" s="50">
        <v>0</v>
      </c>
      <c r="CL37" s="50"/>
      <c r="CM37" s="50">
        <v>0</v>
      </c>
      <c r="CN37" s="50">
        <v>0</v>
      </c>
      <c r="CO37" s="50">
        <v>0</v>
      </c>
      <c r="CP37" s="50">
        <v>0</v>
      </c>
      <c r="CQ37" s="50">
        <v>-2549.8200000000002</v>
      </c>
      <c r="CR37" s="50">
        <v>-9929.7899999999991</v>
      </c>
      <c r="CT37" s="56">
        <v>560799.01</v>
      </c>
      <c r="CU37" s="104">
        <v>0</v>
      </c>
      <c r="CV37" s="104">
        <v>0</v>
      </c>
      <c r="CW37" s="102">
        <v>0</v>
      </c>
      <c r="CX37" s="102">
        <v>0</v>
      </c>
      <c r="CY37" s="12">
        <v>0</v>
      </c>
      <c r="CZ37" s="63">
        <v>-9929.7899999999991</v>
      </c>
      <c r="DA37" s="60">
        <v>550869.22</v>
      </c>
      <c r="DB37" s="56">
        <v>0</v>
      </c>
      <c r="DC37" s="63"/>
      <c r="DD37" s="60">
        <v>0</v>
      </c>
      <c r="DE37" s="56">
        <v>12479.61</v>
      </c>
      <c r="DF37" s="102">
        <v>0</v>
      </c>
      <c r="DG37" s="12">
        <v>0</v>
      </c>
      <c r="DH37" s="60">
        <v>12479.61</v>
      </c>
      <c r="DI37" s="67">
        <v>0</v>
      </c>
      <c r="DJ37" s="71">
        <v>0</v>
      </c>
      <c r="DK37" s="56">
        <v>662722.43000000005</v>
      </c>
      <c r="DL37" s="12">
        <v>9929.7900000000009</v>
      </c>
      <c r="DM37" s="12">
        <v>0</v>
      </c>
      <c r="DN37" s="63">
        <v>0</v>
      </c>
      <c r="DO37" s="67">
        <v>672652.22000000009</v>
      </c>
      <c r="DP37" s="71">
        <v>168319.29</v>
      </c>
      <c r="DQ37" s="67">
        <v>0</v>
      </c>
      <c r="DR37" s="67">
        <v>110222.16</v>
      </c>
      <c r="DS37" s="71">
        <v>0</v>
      </c>
      <c r="DT37" s="67">
        <v>0</v>
      </c>
      <c r="DU37" s="71">
        <v>0</v>
      </c>
      <c r="DV37" s="67">
        <v>0</v>
      </c>
      <c r="DW37" s="71">
        <v>17464.89</v>
      </c>
      <c r="DX37" s="83">
        <v>0</v>
      </c>
      <c r="DY37" s="83">
        <v>0</v>
      </c>
      <c r="DZ37" s="83">
        <v>0</v>
      </c>
      <c r="EA37" s="83">
        <v>0</v>
      </c>
      <c r="EB37" s="83">
        <v>0</v>
      </c>
      <c r="EC37" s="83">
        <v>0</v>
      </c>
      <c r="ED37" s="83">
        <v>0</v>
      </c>
      <c r="EE37" s="67">
        <v>0</v>
      </c>
      <c r="EG37" s="92">
        <v>118722.09</v>
      </c>
      <c r="EH37" s="92">
        <v>16374.56</v>
      </c>
      <c r="EI37" s="92">
        <v>0</v>
      </c>
      <c r="EJ37" s="92">
        <v>21670.92</v>
      </c>
      <c r="EK37" s="92">
        <v>89697.13</v>
      </c>
      <c r="EL37" s="92">
        <v>0</v>
      </c>
      <c r="EM37" s="92">
        <v>0</v>
      </c>
      <c r="EN37" s="92">
        <v>160074.69</v>
      </c>
      <c r="EO37" s="92">
        <v>263874.15999999997</v>
      </c>
      <c r="EP37" s="92">
        <v>51199.95</v>
      </c>
      <c r="EQ37" s="92">
        <v>0</v>
      </c>
      <c r="ER37" s="92">
        <v>8245.2900000000009</v>
      </c>
      <c r="ES37" s="92">
        <v>6963.87</v>
      </c>
      <c r="ET37" s="92">
        <v>27600.99</v>
      </c>
      <c r="EU37" s="92">
        <v>2495.25</v>
      </c>
      <c r="EV37" s="92">
        <v>12379.33</v>
      </c>
      <c r="EW37" s="92">
        <v>0</v>
      </c>
      <c r="EX37" s="92">
        <v>7667.69</v>
      </c>
      <c r="EY37" s="92">
        <v>11303.01</v>
      </c>
      <c r="EZ37" s="92">
        <v>0</v>
      </c>
      <c r="FA37" s="92">
        <v>0</v>
      </c>
      <c r="FB37" s="92">
        <v>8952.5</v>
      </c>
      <c r="FC37" s="92">
        <v>2750</v>
      </c>
      <c r="FD37" s="92">
        <v>720001.15</v>
      </c>
      <c r="FE37" s="92">
        <v>19511.32</v>
      </c>
      <c r="FF37" s="92">
        <v>0</v>
      </c>
      <c r="FG37" s="92">
        <v>720</v>
      </c>
      <c r="FH37" s="92">
        <v>13460.22</v>
      </c>
      <c r="FI37" s="92">
        <v>0</v>
      </c>
      <c r="FJ37" s="92">
        <v>0</v>
      </c>
      <c r="FK37" s="92">
        <v>0</v>
      </c>
      <c r="FL37" s="92">
        <v>0</v>
      </c>
      <c r="FM37" s="186">
        <v>266</v>
      </c>
      <c r="FN37" s="1" t="s">
        <v>452</v>
      </c>
      <c r="FO37" s="118">
        <v>9351001</v>
      </c>
      <c r="FP37" s="118" t="s">
        <v>453</v>
      </c>
      <c r="FQ37" s="118" t="s">
        <v>454</v>
      </c>
      <c r="FR37" s="118" t="s">
        <v>455</v>
      </c>
      <c r="FS37" s="118" t="s">
        <v>456</v>
      </c>
      <c r="FT37" s="118" t="s">
        <v>233</v>
      </c>
      <c r="FU37" s="118"/>
      <c r="FV37" s="118"/>
      <c r="FW37" s="118"/>
      <c r="FX37" s="118"/>
      <c r="FY37" s="118"/>
      <c r="FZ37" s="118"/>
      <c r="GA37" s="118"/>
      <c r="GB37" s="118"/>
      <c r="GC37" s="118"/>
      <c r="GD37" s="118"/>
      <c r="GE37" s="118" t="s">
        <v>234</v>
      </c>
      <c r="GF37" s="118" t="s">
        <v>235</v>
      </c>
      <c r="GG37" s="118" t="s">
        <v>234</v>
      </c>
      <c r="GH37" s="120" t="s">
        <v>237</v>
      </c>
      <c r="GI37" s="118" t="s">
        <v>236</v>
      </c>
      <c r="GJ37" s="118" t="s">
        <v>236</v>
      </c>
      <c r="GK37" s="50">
        <v>226867.26000000042</v>
      </c>
      <c r="GL37" s="118">
        <v>0</v>
      </c>
      <c r="GM37" s="50">
        <v>28359.870000000003</v>
      </c>
      <c r="GN37" s="50">
        <v>550868.99</v>
      </c>
      <c r="GO37" s="50">
        <v>0</v>
      </c>
      <c r="GP37" s="50">
        <v>12479.61</v>
      </c>
      <c r="GQ37" s="50">
        <v>0</v>
      </c>
      <c r="GR37" s="50">
        <v>0</v>
      </c>
      <c r="GS37" s="50">
        <v>672652.22000000009</v>
      </c>
      <c r="GT37" s="50">
        <v>168319.29</v>
      </c>
      <c r="GU37" s="50">
        <v>0</v>
      </c>
      <c r="GV37" s="50">
        <v>110222.16</v>
      </c>
      <c r="GW37" s="50">
        <v>0</v>
      </c>
      <c r="GX37" s="50">
        <v>0</v>
      </c>
      <c r="GY37" s="50">
        <v>0</v>
      </c>
      <c r="GZ37" s="50">
        <v>0</v>
      </c>
      <c r="HA37" s="50">
        <v>17464.89</v>
      </c>
      <c r="HB37" s="118">
        <v>0</v>
      </c>
      <c r="HC37" s="118">
        <v>0</v>
      </c>
      <c r="HD37" s="118">
        <v>0</v>
      </c>
      <c r="HE37" s="118">
        <v>0</v>
      </c>
      <c r="HF37" s="118">
        <v>0</v>
      </c>
      <c r="HG37" s="118">
        <v>0</v>
      </c>
      <c r="HH37" s="50">
        <v>0</v>
      </c>
      <c r="HI37" s="50">
        <v>118722.09</v>
      </c>
      <c r="HJ37" s="50">
        <v>16374.56</v>
      </c>
      <c r="HK37" s="50">
        <v>310578.04000000004</v>
      </c>
      <c r="HL37" s="50">
        <v>21670.92</v>
      </c>
      <c r="HM37" s="50">
        <v>89697.13</v>
      </c>
      <c r="HN37" s="50">
        <v>0</v>
      </c>
      <c r="HO37" s="50">
        <v>155524.0499999999</v>
      </c>
      <c r="HP37" s="50">
        <v>4550.6400000001013</v>
      </c>
      <c r="HQ37" s="50">
        <v>3646.0699999998906</v>
      </c>
      <c r="HR37" s="50">
        <v>850.00000000003638</v>
      </c>
      <c r="HS37" s="50">
        <v>0</v>
      </c>
      <c r="HT37" s="50">
        <v>8245.2900000000009</v>
      </c>
      <c r="HU37" s="50">
        <v>6963.87</v>
      </c>
      <c r="HV37" s="50">
        <v>27600.99</v>
      </c>
      <c r="HW37" s="50">
        <v>2495.25</v>
      </c>
      <c r="HX37" s="50">
        <v>12379.33</v>
      </c>
      <c r="HY37" s="50">
        <v>0</v>
      </c>
      <c r="HZ37" s="50">
        <v>7667.69</v>
      </c>
      <c r="IA37" s="50">
        <v>11303.01</v>
      </c>
      <c r="IB37" s="50">
        <v>0</v>
      </c>
      <c r="IC37" s="50">
        <v>0</v>
      </c>
      <c r="ID37" s="50">
        <v>8952.5</v>
      </c>
      <c r="IE37" s="50">
        <v>2750</v>
      </c>
      <c r="IF37" s="50">
        <v>720001.15</v>
      </c>
      <c r="IG37" s="50">
        <v>19511.32</v>
      </c>
      <c r="IH37" s="50">
        <v>0</v>
      </c>
      <c r="II37" s="50">
        <v>720</v>
      </c>
      <c r="IJ37" s="50">
        <v>13460.22</v>
      </c>
      <c r="IK37" s="50">
        <v>0</v>
      </c>
      <c r="IL37" s="50">
        <v>0</v>
      </c>
      <c r="IM37" s="50">
        <v>0</v>
      </c>
      <c r="IN37" s="50">
        <v>0</v>
      </c>
      <c r="IO37" s="50">
        <v>0</v>
      </c>
      <c r="IP37" s="50">
        <v>4553.5</v>
      </c>
      <c r="IQ37" s="50">
        <v>0</v>
      </c>
      <c r="IR37" s="118">
        <v>0</v>
      </c>
      <c r="IS37" s="118">
        <v>1</v>
      </c>
      <c r="IT37" s="118">
        <v>0</v>
      </c>
      <c r="IU37" s="50">
        <v>8241</v>
      </c>
      <c r="IV37" s="50">
        <v>7822.57</v>
      </c>
      <c r="IW37" s="50">
        <v>3546.3799999999997</v>
      </c>
      <c r="IX37" s="50">
        <v>195210.29999999967</v>
      </c>
      <c r="IY37" s="50"/>
      <c r="IZ37" s="50">
        <v>13303.420000000002</v>
      </c>
      <c r="JA37" s="118">
        <v>0</v>
      </c>
      <c r="JB37" s="118">
        <v>0</v>
      </c>
      <c r="JC37" s="118">
        <v>0</v>
      </c>
      <c r="JD37" s="118"/>
      <c r="JF37" s="12">
        <v>226867.26000000042</v>
      </c>
      <c r="JG37" s="12">
        <v>1532007.16</v>
      </c>
      <c r="JH37" s="12">
        <v>1563664.12</v>
      </c>
      <c r="JI37" s="100">
        <v>195210.30000000028</v>
      </c>
      <c r="JJ37" s="102">
        <v>195210.29999999967</v>
      </c>
      <c r="JK37" s="104">
        <v>-6.1118043959140778E-10</v>
      </c>
      <c r="JM37" s="12">
        <v>28359.870000000003</v>
      </c>
      <c r="JN37" s="12">
        <v>4553.5</v>
      </c>
      <c r="JO37" s="12">
        <v>19609.95</v>
      </c>
      <c r="JP37" s="100">
        <v>13303.420000000002</v>
      </c>
      <c r="JQ37" s="100">
        <v>13303.420000000002</v>
      </c>
      <c r="JR37" s="100">
        <v>0</v>
      </c>
      <c r="JS37" s="12">
        <v>46713.180000000488</v>
      </c>
      <c r="KN37" s="106">
        <v>-266</v>
      </c>
      <c r="KQ37" s="1" t="s">
        <v>452</v>
      </c>
      <c r="KR37" s="12">
        <v>260228.09000000008</v>
      </c>
      <c r="KS37" s="12">
        <v>0</v>
      </c>
      <c r="KT37" s="12">
        <v>0</v>
      </c>
      <c r="KU37" s="12">
        <v>50349.949999999961</v>
      </c>
      <c r="KW37" s="1">
        <v>0</v>
      </c>
      <c r="KX37" s="1">
        <v>155524.0499999999</v>
      </c>
      <c r="KY37" s="1">
        <v>0</v>
      </c>
    </row>
    <row r="38" spans="1:313" x14ac:dyDescent="0.35">
      <c r="A38" s="2" t="s">
        <v>457</v>
      </c>
      <c r="B38" s="3">
        <v>-215442.74</v>
      </c>
      <c r="C38" s="3">
        <v>0</v>
      </c>
      <c r="D38" s="3">
        <v>-89433.33</v>
      </c>
      <c r="E38" s="3">
        <v>0</v>
      </c>
      <c r="F38" s="3">
        <v>-168345</v>
      </c>
      <c r="G38" s="3">
        <v>-69462</v>
      </c>
      <c r="H38" s="3">
        <v>-30317</v>
      </c>
      <c r="I38" s="3">
        <v>-73220.59</v>
      </c>
      <c r="J38" s="3">
        <v>-33910.879999999997</v>
      </c>
      <c r="K38" s="3">
        <v>-13500</v>
      </c>
      <c r="L38" s="3">
        <v>0</v>
      </c>
      <c r="M38" s="3">
        <v>-14893.42</v>
      </c>
      <c r="N38" s="3">
        <v>-470</v>
      </c>
      <c r="O38" s="3">
        <v>0</v>
      </c>
      <c r="P38" s="3">
        <v>0</v>
      </c>
      <c r="Q38" s="3">
        <v>0</v>
      </c>
      <c r="R38" s="3">
        <v>0</v>
      </c>
      <c r="S38" s="3">
        <v>1372012.14</v>
      </c>
      <c r="T38" s="3">
        <v>0</v>
      </c>
      <c r="U38" s="3">
        <v>0</v>
      </c>
      <c r="V38" s="3">
        <v>31195.69</v>
      </c>
      <c r="W38" s="3">
        <v>142325.23000000001</v>
      </c>
      <c r="X38" s="3">
        <v>0</v>
      </c>
      <c r="Y38" s="3">
        <v>50623.03</v>
      </c>
      <c r="Z38" s="3">
        <v>62144.3</v>
      </c>
      <c r="AA38" s="3">
        <v>309559.38</v>
      </c>
      <c r="AB38" s="3">
        <v>0</v>
      </c>
      <c r="AC38" s="3">
        <v>35312.44</v>
      </c>
      <c r="AD38" s="3">
        <v>32930.519999999997</v>
      </c>
      <c r="AE38" s="3">
        <v>4547.43</v>
      </c>
      <c r="AF38" s="3">
        <v>79098.81</v>
      </c>
      <c r="AG38" s="3">
        <v>6241.95</v>
      </c>
      <c r="AH38" s="3">
        <v>41242.769999999997</v>
      </c>
      <c r="AI38" s="3">
        <v>0</v>
      </c>
      <c r="AJ38" s="3">
        <v>10106.91</v>
      </c>
      <c r="AK38" s="3">
        <v>114448.8</v>
      </c>
      <c r="AL38" s="3">
        <v>14237.45</v>
      </c>
      <c r="AM38" s="3">
        <v>0</v>
      </c>
      <c r="AN38" s="3">
        <v>42304.77</v>
      </c>
      <c r="AO38" s="3">
        <v>9050</v>
      </c>
      <c r="AP38" s="3">
        <v>7802.2</v>
      </c>
      <c r="AQ38" s="3">
        <v>114852.14</v>
      </c>
      <c r="AR38" s="3">
        <v>70770.990000000005</v>
      </c>
      <c r="AS38" s="3">
        <v>71598.289999999994</v>
      </c>
      <c r="AT38" s="3">
        <v>79432.320000000007</v>
      </c>
      <c r="AU38" s="3">
        <v>0</v>
      </c>
      <c r="AV38" s="3">
        <v>68553.36</v>
      </c>
      <c r="AW38" s="3">
        <v>0</v>
      </c>
      <c r="AX38" s="3">
        <v>0</v>
      </c>
      <c r="AY38" s="3">
        <v>-6835.56</v>
      </c>
      <c r="AZ38" s="3">
        <v>4382.55</v>
      </c>
      <c r="BA38" s="12">
        <v>2058942.9499999997</v>
      </c>
      <c r="BB38" s="12">
        <v>8217.1200000000026</v>
      </c>
      <c r="BC38" s="12">
        <v>2050725.8299999982</v>
      </c>
      <c r="BD38" s="12">
        <v>0</v>
      </c>
      <c r="BE38" s="12"/>
      <c r="BF38" s="12">
        <v>49537.75</v>
      </c>
      <c r="BG38" s="12">
        <v>0</v>
      </c>
      <c r="BH38" s="12">
        <v>0</v>
      </c>
      <c r="BI38" s="12"/>
      <c r="BJ38" s="12">
        <v>0</v>
      </c>
      <c r="BK38" s="12">
        <v>0</v>
      </c>
      <c r="BL38" s="12"/>
      <c r="BM38" s="12">
        <v>0</v>
      </c>
      <c r="BN38" s="12">
        <v>41320.629999999997</v>
      </c>
      <c r="BO38" s="12"/>
      <c r="BP38" s="12">
        <v>41320.629999999997</v>
      </c>
      <c r="BQ38" s="12">
        <v>8217.1200000000026</v>
      </c>
      <c r="BS38" s="12">
        <v>-2453.0100000000002</v>
      </c>
      <c r="BT38" s="1">
        <v>-2453.0100000000002</v>
      </c>
      <c r="BU38" s="1">
        <v>0</v>
      </c>
      <c r="BV38" s="12">
        <v>-17346.43</v>
      </c>
      <c r="BW38" s="12">
        <v>114448.8</v>
      </c>
      <c r="BY38" s="1">
        <v>0</v>
      </c>
      <c r="BZ38" s="1">
        <v>0</v>
      </c>
      <c r="CB38" s="44">
        <v>273</v>
      </c>
      <c r="CC38" s="12">
        <v>233692.12999999989</v>
      </c>
      <c r="CD38" s="12">
        <v>98982.820000001695</v>
      </c>
      <c r="CE38" s="12">
        <v>5820.51</v>
      </c>
      <c r="CF38" s="1">
        <v>14037.630000000003</v>
      </c>
      <c r="CH38" s="50">
        <v>818362</v>
      </c>
      <c r="CI38" s="50">
        <v>0</v>
      </c>
      <c r="CJ38" s="50">
        <v>-55691.91</v>
      </c>
      <c r="CK38" s="50">
        <v>-18829</v>
      </c>
      <c r="CL38" s="50"/>
      <c r="CM38" s="50">
        <v>0</v>
      </c>
      <c r="CN38" s="50">
        <v>0</v>
      </c>
      <c r="CO38" s="50">
        <v>-19435</v>
      </c>
      <c r="CP38" s="50">
        <v>-50027</v>
      </c>
      <c r="CQ38" s="50">
        <v>0</v>
      </c>
      <c r="CR38" s="50">
        <v>-1449.9</v>
      </c>
      <c r="CT38" s="56">
        <v>215442.74</v>
      </c>
      <c r="CU38" s="104">
        <v>1924232.0735546977</v>
      </c>
      <c r="CV38" s="104">
        <v>0</v>
      </c>
      <c r="CW38" s="102">
        <v>0</v>
      </c>
      <c r="CX38" s="102">
        <v>0</v>
      </c>
      <c r="CY38" s="12">
        <v>0</v>
      </c>
      <c r="CZ38" s="63">
        <v>-1449.9</v>
      </c>
      <c r="DA38" s="60">
        <v>2138224.9135546978</v>
      </c>
      <c r="DB38" s="56">
        <v>0</v>
      </c>
      <c r="DC38" s="63"/>
      <c r="DD38" s="60">
        <v>0</v>
      </c>
      <c r="DE38" s="56">
        <v>89433.33</v>
      </c>
      <c r="DF38" s="102">
        <v>0</v>
      </c>
      <c r="DG38" s="12">
        <v>0</v>
      </c>
      <c r="DH38" s="60">
        <v>89433.33</v>
      </c>
      <c r="DI38" s="67">
        <v>0</v>
      </c>
      <c r="DJ38" s="71">
        <v>168345</v>
      </c>
      <c r="DK38" s="56">
        <v>69462</v>
      </c>
      <c r="DL38" s="12">
        <v>1449.9</v>
      </c>
      <c r="DM38" s="12">
        <v>-19435</v>
      </c>
      <c r="DN38" s="63">
        <v>-50027</v>
      </c>
      <c r="DO38" s="67">
        <v>1449.8999999999942</v>
      </c>
      <c r="DP38" s="71">
        <v>30317</v>
      </c>
      <c r="DQ38" s="67">
        <v>0</v>
      </c>
      <c r="DR38" s="67">
        <v>73220.59</v>
      </c>
      <c r="DS38" s="71">
        <v>33910.879999999997</v>
      </c>
      <c r="DT38" s="67">
        <v>13500</v>
      </c>
      <c r="DU38" s="71">
        <v>0</v>
      </c>
      <c r="DV38" s="67">
        <v>17346.43</v>
      </c>
      <c r="DW38" s="71">
        <v>470</v>
      </c>
      <c r="DX38" s="83">
        <v>0</v>
      </c>
      <c r="DY38" s="83">
        <v>0</v>
      </c>
      <c r="DZ38" s="83">
        <v>0</v>
      </c>
      <c r="EA38" s="83">
        <v>0</v>
      </c>
      <c r="EB38" s="83">
        <v>0</v>
      </c>
      <c r="EC38" s="83">
        <v>0</v>
      </c>
      <c r="ED38" s="83">
        <v>0</v>
      </c>
      <c r="EE38" s="67">
        <v>69462</v>
      </c>
      <c r="EG38" s="92">
        <v>1372012.14</v>
      </c>
      <c r="EH38" s="92">
        <v>0</v>
      </c>
      <c r="EI38" s="92">
        <v>0</v>
      </c>
      <c r="EJ38" s="92">
        <v>31195.69</v>
      </c>
      <c r="EK38" s="92">
        <v>142325.23000000001</v>
      </c>
      <c r="EL38" s="92">
        <v>0</v>
      </c>
      <c r="EM38" s="92">
        <v>50623.03</v>
      </c>
      <c r="EN38" s="92">
        <v>62144.3</v>
      </c>
      <c r="EO38" s="92">
        <v>309559.38</v>
      </c>
      <c r="EP38" s="92">
        <v>0</v>
      </c>
      <c r="EQ38" s="92">
        <v>35312.44</v>
      </c>
      <c r="ER38" s="92">
        <v>32930.519999999997</v>
      </c>
      <c r="ES38" s="92">
        <v>4547.43</v>
      </c>
      <c r="ET38" s="92">
        <v>79098.81</v>
      </c>
      <c r="EU38" s="92">
        <v>6241.95</v>
      </c>
      <c r="EV38" s="92">
        <v>41242.769999999997</v>
      </c>
      <c r="EW38" s="92">
        <v>0</v>
      </c>
      <c r="EX38" s="92">
        <v>10106.91</v>
      </c>
      <c r="EY38" s="92">
        <v>114448.8</v>
      </c>
      <c r="EZ38" s="92">
        <v>14237.45</v>
      </c>
      <c r="FA38" s="92">
        <v>0</v>
      </c>
      <c r="FB38" s="92">
        <v>42304.77</v>
      </c>
      <c r="FC38" s="92">
        <v>9050</v>
      </c>
      <c r="FD38" s="92">
        <v>7802.2</v>
      </c>
      <c r="FE38" s="92">
        <v>114852.14</v>
      </c>
      <c r="FF38" s="92">
        <v>70770.990000000005</v>
      </c>
      <c r="FG38" s="92">
        <v>71598.289999999994</v>
      </c>
      <c r="FH38" s="92">
        <v>79432.320000000007</v>
      </c>
      <c r="FI38" s="92">
        <v>0</v>
      </c>
      <c r="FJ38" s="92">
        <v>68553.36</v>
      </c>
      <c r="FK38" s="92">
        <v>0</v>
      </c>
      <c r="FL38" s="92">
        <v>0</v>
      </c>
      <c r="FM38" s="186">
        <v>273</v>
      </c>
      <c r="FN38" s="1" t="s">
        <v>457</v>
      </c>
      <c r="FO38" s="118">
        <v>9352162</v>
      </c>
      <c r="FP38" s="118" t="s">
        <v>458</v>
      </c>
      <c r="FQ38" s="118" t="s">
        <v>459</v>
      </c>
      <c r="FR38" s="118" t="s">
        <v>460</v>
      </c>
      <c r="FS38" s="118" t="s">
        <v>461</v>
      </c>
      <c r="FT38" s="118" t="s">
        <v>233</v>
      </c>
      <c r="FU38" s="118"/>
      <c r="FV38" s="118"/>
      <c r="FW38" s="118"/>
      <c r="FX38" s="118"/>
      <c r="FY38" s="118"/>
      <c r="FZ38" s="118"/>
      <c r="GA38" s="118"/>
      <c r="GB38" s="118"/>
      <c r="GC38" s="118"/>
      <c r="GD38" s="118"/>
      <c r="GE38" s="118" t="s">
        <v>234</v>
      </c>
      <c r="GF38" s="118" t="s">
        <v>235</v>
      </c>
      <c r="GG38" s="118" t="s">
        <v>234</v>
      </c>
      <c r="GH38" s="120" t="s">
        <v>237</v>
      </c>
      <c r="GI38" s="118" t="s">
        <v>236</v>
      </c>
      <c r="GJ38" s="118" t="s">
        <v>236</v>
      </c>
      <c r="GK38" s="50">
        <v>233692.12999999989</v>
      </c>
      <c r="GL38" s="118">
        <v>0</v>
      </c>
      <c r="GM38" s="50">
        <v>5820.51</v>
      </c>
      <c r="GN38" s="50">
        <v>2138226.4835546976</v>
      </c>
      <c r="GO38" s="50">
        <v>0</v>
      </c>
      <c r="GP38" s="50">
        <v>89433.33</v>
      </c>
      <c r="GQ38" s="50">
        <v>0</v>
      </c>
      <c r="GR38" s="50">
        <v>168345</v>
      </c>
      <c r="GS38" s="50">
        <v>1449.8999999999942</v>
      </c>
      <c r="GT38" s="50">
        <v>30317</v>
      </c>
      <c r="GU38" s="50">
        <v>0</v>
      </c>
      <c r="GV38" s="50">
        <v>73220.59</v>
      </c>
      <c r="GW38" s="50">
        <v>33910.879999999997</v>
      </c>
      <c r="GX38" s="50">
        <v>13500</v>
      </c>
      <c r="GY38" s="50">
        <v>0</v>
      </c>
      <c r="GZ38" s="50">
        <v>17346.43</v>
      </c>
      <c r="HA38" s="50">
        <v>470</v>
      </c>
      <c r="HB38" s="118">
        <v>0</v>
      </c>
      <c r="HC38" s="118">
        <v>0</v>
      </c>
      <c r="HD38" s="118">
        <v>0</v>
      </c>
      <c r="HE38" s="118">
        <v>0</v>
      </c>
      <c r="HF38" s="118">
        <v>0</v>
      </c>
      <c r="HG38" s="118">
        <v>0</v>
      </c>
      <c r="HH38" s="50">
        <v>69462</v>
      </c>
      <c r="HI38" s="50">
        <v>1372012.14</v>
      </c>
      <c r="HJ38" s="50">
        <v>0</v>
      </c>
      <c r="HK38" s="50">
        <v>313300.22999999911</v>
      </c>
      <c r="HL38" s="50">
        <v>31195.69</v>
      </c>
      <c r="HM38" s="50">
        <v>142325.23000000001</v>
      </c>
      <c r="HN38" s="50">
        <v>0</v>
      </c>
      <c r="HO38" s="50">
        <v>103676.44</v>
      </c>
      <c r="HP38" s="50">
        <v>9090.8899999999921</v>
      </c>
      <c r="HQ38" s="50">
        <v>15955.650000000896</v>
      </c>
      <c r="HR38" s="50">
        <v>0</v>
      </c>
      <c r="HS38" s="50">
        <v>15615.940000000002</v>
      </c>
      <c r="HT38" s="50">
        <v>32930.519999999997</v>
      </c>
      <c r="HU38" s="50">
        <v>4547.43</v>
      </c>
      <c r="HV38" s="50">
        <v>79098.81</v>
      </c>
      <c r="HW38" s="50">
        <v>6241.95</v>
      </c>
      <c r="HX38" s="50">
        <v>41242.769999999997</v>
      </c>
      <c r="HY38" s="50">
        <v>0</v>
      </c>
      <c r="HZ38" s="50">
        <v>10106.91</v>
      </c>
      <c r="IA38" s="50">
        <v>114448.8</v>
      </c>
      <c r="IB38" s="50">
        <v>14237.45</v>
      </c>
      <c r="IC38" s="50">
        <v>0</v>
      </c>
      <c r="ID38" s="50">
        <v>42304.77</v>
      </c>
      <c r="IE38" s="50">
        <v>9050</v>
      </c>
      <c r="IF38" s="50">
        <v>7802.2</v>
      </c>
      <c r="IG38" s="50">
        <v>114852.14</v>
      </c>
      <c r="IH38" s="50">
        <v>70770.990000000005</v>
      </c>
      <c r="II38" s="50">
        <v>71598.289999999994</v>
      </c>
      <c r="IJ38" s="50">
        <v>79432.320000000007</v>
      </c>
      <c r="IK38" s="50">
        <v>0</v>
      </c>
      <c r="IL38" s="50">
        <v>0</v>
      </c>
      <c r="IM38" s="50">
        <v>68553.36</v>
      </c>
      <c r="IN38" s="50">
        <v>0</v>
      </c>
      <c r="IO38" s="50">
        <v>0</v>
      </c>
      <c r="IP38" s="50">
        <v>49537.75</v>
      </c>
      <c r="IQ38" s="50">
        <v>0</v>
      </c>
      <c r="IR38" s="118">
        <v>0</v>
      </c>
      <c r="IS38" s="118">
        <v>1</v>
      </c>
      <c r="IT38" s="118">
        <v>0</v>
      </c>
      <c r="IU38" s="50">
        <v>0</v>
      </c>
      <c r="IV38" s="50">
        <v>0</v>
      </c>
      <c r="IW38" s="50">
        <v>41320.629999999997</v>
      </c>
      <c r="IX38" s="50">
        <v>1.6880221664905548E-9</v>
      </c>
      <c r="IY38" s="50">
        <v>98982.82</v>
      </c>
      <c r="IZ38" s="50">
        <v>14037.630000000003</v>
      </c>
      <c r="JA38" s="118">
        <v>0</v>
      </c>
      <c r="JB38" s="118">
        <v>0</v>
      </c>
      <c r="JC38" s="118">
        <v>0</v>
      </c>
      <c r="JD38" s="118"/>
      <c r="JE38" s="195" t="s">
        <v>275</v>
      </c>
      <c r="JF38" s="12">
        <v>233692.12999999989</v>
      </c>
      <c r="JG38" s="12">
        <v>2635681.6135546975</v>
      </c>
      <c r="JH38" s="12">
        <v>2770390.92</v>
      </c>
      <c r="JI38" s="100">
        <v>98982.823554697447</v>
      </c>
      <c r="JJ38" s="102">
        <v>98982.820000001695</v>
      </c>
      <c r="JK38" s="104">
        <v>-3.5546957515180111E-3</v>
      </c>
      <c r="JM38" s="12">
        <v>5820.51</v>
      </c>
      <c r="JN38" s="12">
        <v>49537.75</v>
      </c>
      <c r="JO38" s="12">
        <v>41320.629999999997</v>
      </c>
      <c r="JP38" s="100">
        <v>14037.630000000005</v>
      </c>
      <c r="JQ38" s="100">
        <v>14037.630000000003</v>
      </c>
      <c r="JR38" s="100">
        <v>0</v>
      </c>
      <c r="JS38" s="12">
        <v>2050725.8299999982</v>
      </c>
      <c r="JZ38" s="105" t="s">
        <v>457</v>
      </c>
      <c r="KA38" s="105">
        <v>273</v>
      </c>
      <c r="KB38" s="105">
        <v>0</v>
      </c>
      <c r="KC38" s="105" t="s">
        <v>462</v>
      </c>
      <c r="KD38" s="105"/>
      <c r="KE38" s="105" t="s">
        <v>463</v>
      </c>
      <c r="KF38" s="105"/>
      <c r="KG38" s="105"/>
      <c r="KH38" s="105">
        <v>1924232.0735546984</v>
      </c>
      <c r="KI38" s="105">
        <v>1924232.0735546977</v>
      </c>
      <c r="KJ38" s="105"/>
      <c r="KK38" s="105">
        <v>0</v>
      </c>
      <c r="KL38" s="105">
        <v>1924234</v>
      </c>
      <c r="KN38" s="106">
        <v>0</v>
      </c>
      <c r="KQ38" s="1" t="s">
        <v>457</v>
      </c>
      <c r="KR38" s="12">
        <v>293603.72999999911</v>
      </c>
      <c r="KS38" s="12">
        <v>0</v>
      </c>
      <c r="KT38" s="12">
        <v>0</v>
      </c>
      <c r="KU38" s="12">
        <v>0</v>
      </c>
      <c r="KW38" s="1">
        <v>19696.5</v>
      </c>
      <c r="KX38" s="1">
        <v>53053.410000000011</v>
      </c>
      <c r="KY38" s="1">
        <v>0</v>
      </c>
    </row>
    <row r="39" spans="1:313" x14ac:dyDescent="0.35">
      <c r="A39" s="2" t="s">
        <v>464</v>
      </c>
      <c r="B39" s="3">
        <v>-125024.53</v>
      </c>
      <c r="C39" s="3">
        <v>0</v>
      </c>
      <c r="D39" s="3">
        <v>-96066.66</v>
      </c>
      <c r="E39" s="3">
        <v>0</v>
      </c>
      <c r="F39" s="3">
        <v>-166794</v>
      </c>
      <c r="G39" s="3">
        <v>-47122</v>
      </c>
      <c r="H39" s="3">
        <v>-2000</v>
      </c>
      <c r="I39" s="3">
        <v>-23781.93</v>
      </c>
      <c r="J39" s="3">
        <v>-17464.990000000002</v>
      </c>
      <c r="K39" s="3">
        <v>0</v>
      </c>
      <c r="L39" s="3">
        <v>0</v>
      </c>
      <c r="M39" s="3">
        <v>-3750</v>
      </c>
      <c r="N39" s="3">
        <v>-188.18</v>
      </c>
      <c r="O39" s="3">
        <v>0</v>
      </c>
      <c r="P39" s="3">
        <v>0</v>
      </c>
      <c r="Q39" s="3">
        <v>0</v>
      </c>
      <c r="R39" s="3">
        <v>0</v>
      </c>
      <c r="S39" s="3">
        <v>913497.37</v>
      </c>
      <c r="T39" s="3">
        <v>0</v>
      </c>
      <c r="U39" s="3">
        <v>0</v>
      </c>
      <c r="V39" s="3">
        <v>40611.870000000003</v>
      </c>
      <c r="W39" s="3">
        <v>109295.87</v>
      </c>
      <c r="X39" s="3">
        <v>0</v>
      </c>
      <c r="Y39" s="3">
        <v>3747.47</v>
      </c>
      <c r="Z39" s="3">
        <v>15901.22</v>
      </c>
      <c r="AA39" s="3">
        <v>483797.57</v>
      </c>
      <c r="AB39" s="3">
        <v>20341.759999999998</v>
      </c>
      <c r="AC39" s="3">
        <v>0</v>
      </c>
      <c r="AD39" s="3">
        <v>16073.24</v>
      </c>
      <c r="AE39" s="3">
        <v>10718.78</v>
      </c>
      <c r="AF39" s="3">
        <v>41041.129999999997</v>
      </c>
      <c r="AG39" s="3">
        <v>-273.91000000000003</v>
      </c>
      <c r="AH39" s="3">
        <v>25531.16</v>
      </c>
      <c r="AI39" s="3">
        <v>0</v>
      </c>
      <c r="AJ39" s="3">
        <v>11367.37</v>
      </c>
      <c r="AK39" s="3">
        <v>69187.19</v>
      </c>
      <c r="AL39" s="3">
        <v>4000.53</v>
      </c>
      <c r="AM39" s="3">
        <v>0</v>
      </c>
      <c r="AN39" s="3">
        <v>6660.93</v>
      </c>
      <c r="AO39" s="3">
        <v>5940</v>
      </c>
      <c r="AP39" s="3">
        <v>0</v>
      </c>
      <c r="AQ39" s="3">
        <v>73823.600000000006</v>
      </c>
      <c r="AR39" s="3">
        <v>10576.73</v>
      </c>
      <c r="AS39" s="3">
        <v>31031.05</v>
      </c>
      <c r="AT39" s="3">
        <v>34945.65</v>
      </c>
      <c r="AU39" s="3">
        <v>0</v>
      </c>
      <c r="AV39" s="3">
        <v>2071.61</v>
      </c>
      <c r="AW39" s="3">
        <v>0</v>
      </c>
      <c r="AX39" s="3">
        <v>0</v>
      </c>
      <c r="AY39" s="3">
        <v>-4721.38</v>
      </c>
      <c r="AZ39" s="3">
        <v>3992.59</v>
      </c>
      <c r="BA39" s="12">
        <v>1446967.1100000003</v>
      </c>
      <c r="BB39" s="12">
        <v>-13134.760000000002</v>
      </c>
      <c r="BC39" s="12">
        <v>1460101.8700000006</v>
      </c>
      <c r="BD39" s="12">
        <v>0</v>
      </c>
      <c r="BE39" s="12"/>
      <c r="BF39" s="12">
        <v>35031.5</v>
      </c>
      <c r="BG39" s="12">
        <v>0</v>
      </c>
      <c r="BH39" s="12">
        <v>13657.26</v>
      </c>
      <c r="BI39" s="12"/>
      <c r="BJ39" s="12">
        <v>13657.26</v>
      </c>
      <c r="BK39" s="12">
        <v>6704</v>
      </c>
      <c r="BL39" s="12"/>
      <c r="BM39" s="12">
        <v>6704</v>
      </c>
      <c r="BN39" s="12">
        <v>27805</v>
      </c>
      <c r="BO39" s="12"/>
      <c r="BP39" s="12">
        <v>27805</v>
      </c>
      <c r="BQ39" s="12">
        <v>-13134.760000000002</v>
      </c>
      <c r="BS39" s="12">
        <v>-728.79</v>
      </c>
      <c r="BT39" s="1">
        <v>-728.79</v>
      </c>
      <c r="BU39" s="1">
        <v>0</v>
      </c>
      <c r="BV39" s="12">
        <v>-4478.79</v>
      </c>
      <c r="BW39" s="12">
        <v>69187.19</v>
      </c>
      <c r="BY39" s="1">
        <v>0</v>
      </c>
      <c r="BZ39" s="1">
        <v>0</v>
      </c>
      <c r="CB39" s="44">
        <v>275</v>
      </c>
      <c r="CC39" s="12">
        <v>78953.550000001211</v>
      </c>
      <c r="CD39" s="12">
        <v>80991.159999999451</v>
      </c>
      <c r="CE39" s="12">
        <v>36143.620000000003</v>
      </c>
      <c r="CF39" s="1">
        <v>23008.86</v>
      </c>
      <c r="CH39" s="50">
        <v>1576796</v>
      </c>
      <c r="CI39" s="50">
        <v>0</v>
      </c>
      <c r="CJ39" s="50">
        <v>-14178.970000000001</v>
      </c>
      <c r="CK39" s="50">
        <v>-14427</v>
      </c>
      <c r="CL39" s="50"/>
      <c r="CM39" s="50">
        <v>0</v>
      </c>
      <c r="CN39" s="50">
        <v>-500</v>
      </c>
      <c r="CO39" s="50">
        <v>-18467</v>
      </c>
      <c r="CP39" s="50">
        <v>-28155</v>
      </c>
      <c r="CQ39" s="50">
        <v>-349.95</v>
      </c>
      <c r="CR39" s="50">
        <v>0</v>
      </c>
      <c r="CT39" s="56">
        <v>125024.53</v>
      </c>
      <c r="CU39" s="104">
        <v>1449000.1014294971</v>
      </c>
      <c r="CV39" s="104">
        <v>0</v>
      </c>
      <c r="CW39" s="102">
        <v>0</v>
      </c>
      <c r="CX39" s="102">
        <v>0</v>
      </c>
      <c r="CY39" s="12">
        <v>0</v>
      </c>
      <c r="CZ39" s="63">
        <v>0</v>
      </c>
      <c r="DA39" s="60">
        <v>1574024.6314294972</v>
      </c>
      <c r="DB39" s="56">
        <v>0</v>
      </c>
      <c r="DC39" s="63"/>
      <c r="DD39" s="60">
        <v>0</v>
      </c>
      <c r="DE39" s="56">
        <v>96066.66</v>
      </c>
      <c r="DF39" s="102">
        <v>0</v>
      </c>
      <c r="DG39" s="12">
        <v>0</v>
      </c>
      <c r="DH39" s="60">
        <v>96066.66</v>
      </c>
      <c r="DI39" s="67">
        <v>0</v>
      </c>
      <c r="DJ39" s="71">
        <v>166794</v>
      </c>
      <c r="DK39" s="56">
        <v>47122</v>
      </c>
      <c r="DL39" s="12">
        <v>0</v>
      </c>
      <c r="DM39" s="12">
        <v>-18467</v>
      </c>
      <c r="DN39" s="63">
        <v>-28155</v>
      </c>
      <c r="DO39" s="67">
        <v>500</v>
      </c>
      <c r="DP39" s="71">
        <v>2000</v>
      </c>
      <c r="DQ39" s="67">
        <v>0</v>
      </c>
      <c r="DR39" s="67">
        <v>23781.93</v>
      </c>
      <c r="DS39" s="71">
        <v>17464.990000000002</v>
      </c>
      <c r="DT39" s="67">
        <v>0</v>
      </c>
      <c r="DU39" s="71">
        <v>0</v>
      </c>
      <c r="DV39" s="67">
        <v>4478.79</v>
      </c>
      <c r="DW39" s="71">
        <v>188.18</v>
      </c>
      <c r="DX39" s="83">
        <v>0</v>
      </c>
      <c r="DY39" s="83">
        <v>0</v>
      </c>
      <c r="DZ39" s="83">
        <v>0</v>
      </c>
      <c r="EA39" s="83">
        <v>0</v>
      </c>
      <c r="EB39" s="83">
        <v>0</v>
      </c>
      <c r="EC39" s="83">
        <v>0</v>
      </c>
      <c r="ED39" s="83">
        <v>0</v>
      </c>
      <c r="EE39" s="67">
        <v>46622</v>
      </c>
      <c r="EG39" s="92">
        <v>913497.37</v>
      </c>
      <c r="EH39" s="92">
        <v>0</v>
      </c>
      <c r="EI39" s="92">
        <v>0</v>
      </c>
      <c r="EJ39" s="92">
        <v>40611.870000000003</v>
      </c>
      <c r="EK39" s="92">
        <v>109295.87</v>
      </c>
      <c r="EL39" s="92">
        <v>0</v>
      </c>
      <c r="EM39" s="92">
        <v>3747.47</v>
      </c>
      <c r="EN39" s="92">
        <v>15901.22</v>
      </c>
      <c r="EO39" s="92">
        <v>483797.57</v>
      </c>
      <c r="EP39" s="92">
        <v>20341.759999999998</v>
      </c>
      <c r="EQ39" s="92">
        <v>0</v>
      </c>
      <c r="ER39" s="92">
        <v>16073.24</v>
      </c>
      <c r="ES39" s="92">
        <v>10718.78</v>
      </c>
      <c r="ET39" s="92">
        <v>41041.129999999997</v>
      </c>
      <c r="EU39" s="92">
        <v>-273.91000000000003</v>
      </c>
      <c r="EV39" s="92">
        <v>25531.16</v>
      </c>
      <c r="EW39" s="92">
        <v>0</v>
      </c>
      <c r="EX39" s="92">
        <v>11367.37</v>
      </c>
      <c r="EY39" s="92">
        <v>69187.19</v>
      </c>
      <c r="EZ39" s="92">
        <v>4000.53</v>
      </c>
      <c r="FA39" s="92">
        <v>0</v>
      </c>
      <c r="FB39" s="92">
        <v>6660.93</v>
      </c>
      <c r="FC39" s="92">
        <v>5940</v>
      </c>
      <c r="FD39" s="92">
        <v>0</v>
      </c>
      <c r="FE39" s="92">
        <v>73823.600000000006</v>
      </c>
      <c r="FF39" s="92">
        <v>10576.73</v>
      </c>
      <c r="FG39" s="92">
        <v>31031.05</v>
      </c>
      <c r="FH39" s="92">
        <v>34945.65</v>
      </c>
      <c r="FI39" s="92">
        <v>0</v>
      </c>
      <c r="FJ39" s="92">
        <v>2071.61</v>
      </c>
      <c r="FK39" s="92">
        <v>0</v>
      </c>
      <c r="FL39" s="92">
        <v>0</v>
      </c>
      <c r="FM39" s="186">
        <v>275</v>
      </c>
      <c r="FN39" s="1" t="s">
        <v>464</v>
      </c>
      <c r="FO39" s="118">
        <v>9352157</v>
      </c>
      <c r="FP39" s="118" t="s">
        <v>465</v>
      </c>
      <c r="FQ39" s="118" t="s">
        <v>466</v>
      </c>
      <c r="FR39" s="118" t="s">
        <v>467</v>
      </c>
      <c r="FS39" s="118" t="s">
        <v>468</v>
      </c>
      <c r="FT39" s="118" t="s">
        <v>233</v>
      </c>
      <c r="FU39" s="118"/>
      <c r="FV39" s="118"/>
      <c r="FW39" s="118"/>
      <c r="FX39" s="118"/>
      <c r="FY39" s="118"/>
      <c r="FZ39" s="118"/>
      <c r="GA39" s="118"/>
      <c r="GB39" s="118"/>
      <c r="GC39" s="118"/>
      <c r="GD39" s="118"/>
      <c r="GE39" s="118" t="s">
        <v>234</v>
      </c>
      <c r="GF39" s="118" t="s">
        <v>235</v>
      </c>
      <c r="GG39" s="118" t="s">
        <v>234</v>
      </c>
      <c r="GH39" s="120" t="s">
        <v>237</v>
      </c>
      <c r="GI39" s="118" t="s">
        <v>236</v>
      </c>
      <c r="GJ39" s="118" t="s">
        <v>236</v>
      </c>
      <c r="GK39" s="50">
        <v>78953.550000001211</v>
      </c>
      <c r="GL39" s="118">
        <v>0</v>
      </c>
      <c r="GM39" s="50">
        <v>36143.620000000003</v>
      </c>
      <c r="GN39" s="50">
        <v>1574029.2514294973</v>
      </c>
      <c r="GO39" s="50">
        <v>0</v>
      </c>
      <c r="GP39" s="50">
        <v>96066.66</v>
      </c>
      <c r="GQ39" s="50">
        <v>0</v>
      </c>
      <c r="GR39" s="50">
        <v>166794</v>
      </c>
      <c r="GS39" s="50">
        <v>500</v>
      </c>
      <c r="GT39" s="50">
        <v>2000</v>
      </c>
      <c r="GU39" s="50">
        <v>0</v>
      </c>
      <c r="GV39" s="50">
        <v>23781.93</v>
      </c>
      <c r="GW39" s="50">
        <v>17464.990000000002</v>
      </c>
      <c r="GX39" s="50">
        <v>0</v>
      </c>
      <c r="GY39" s="50">
        <v>0</v>
      </c>
      <c r="GZ39" s="50">
        <v>4478.79</v>
      </c>
      <c r="HA39" s="50">
        <v>188.18</v>
      </c>
      <c r="HB39" s="118">
        <v>0</v>
      </c>
      <c r="HC39" s="118">
        <v>0</v>
      </c>
      <c r="HD39" s="118">
        <v>0</v>
      </c>
      <c r="HE39" s="118">
        <v>0</v>
      </c>
      <c r="HF39" s="118">
        <v>0</v>
      </c>
      <c r="HG39" s="118">
        <v>0</v>
      </c>
      <c r="HH39" s="50">
        <v>46622</v>
      </c>
      <c r="HI39" s="50">
        <v>913497.37</v>
      </c>
      <c r="HJ39" s="50">
        <v>0</v>
      </c>
      <c r="HK39" s="50">
        <v>496661.67999999743</v>
      </c>
      <c r="HL39" s="50">
        <v>40611.870000000003</v>
      </c>
      <c r="HM39" s="50">
        <v>109295.87</v>
      </c>
      <c r="HN39" s="50">
        <v>0</v>
      </c>
      <c r="HO39" s="50">
        <v>3747.47</v>
      </c>
      <c r="HP39" s="50">
        <v>15901.22</v>
      </c>
      <c r="HQ39" s="50">
        <v>5769.9000000025844</v>
      </c>
      <c r="HR39" s="50">
        <v>1707.7499999999964</v>
      </c>
      <c r="HS39" s="50">
        <v>0</v>
      </c>
      <c r="HT39" s="50">
        <v>16073.24</v>
      </c>
      <c r="HU39" s="50">
        <v>10718.78</v>
      </c>
      <c r="HV39" s="50">
        <v>41041.129999999997</v>
      </c>
      <c r="HW39" s="50">
        <v>-273.91000000000003</v>
      </c>
      <c r="HX39" s="50">
        <v>25531.16</v>
      </c>
      <c r="HY39" s="50">
        <v>0</v>
      </c>
      <c r="HZ39" s="50">
        <v>11367.37</v>
      </c>
      <c r="IA39" s="50">
        <v>69187.19</v>
      </c>
      <c r="IB39" s="50">
        <v>4000.53</v>
      </c>
      <c r="IC39" s="50">
        <v>0</v>
      </c>
      <c r="ID39" s="50">
        <v>6660.93</v>
      </c>
      <c r="IE39" s="50">
        <v>5940</v>
      </c>
      <c r="IF39" s="50">
        <v>0</v>
      </c>
      <c r="IG39" s="50">
        <v>73823.600000000006</v>
      </c>
      <c r="IH39" s="50">
        <v>10576.73</v>
      </c>
      <c r="II39" s="50">
        <v>31031.05</v>
      </c>
      <c r="IJ39" s="50">
        <v>34945.65</v>
      </c>
      <c r="IK39" s="50">
        <v>0</v>
      </c>
      <c r="IL39" s="50">
        <v>0</v>
      </c>
      <c r="IM39" s="50">
        <v>2071.61</v>
      </c>
      <c r="IN39" s="50">
        <v>0</v>
      </c>
      <c r="IO39" s="50">
        <v>0</v>
      </c>
      <c r="IP39" s="50">
        <v>35031.5</v>
      </c>
      <c r="IQ39" s="50">
        <v>0</v>
      </c>
      <c r="IR39" s="118">
        <v>0</v>
      </c>
      <c r="IS39" s="118">
        <v>1</v>
      </c>
      <c r="IT39" s="118">
        <v>0</v>
      </c>
      <c r="IU39" s="50">
        <v>13657.26</v>
      </c>
      <c r="IV39" s="50">
        <v>6704</v>
      </c>
      <c r="IW39" s="50">
        <v>27805</v>
      </c>
      <c r="IX39" s="50">
        <v>80991.159999999451</v>
      </c>
      <c r="IY39" s="50"/>
      <c r="IZ39" s="50">
        <v>23008.86</v>
      </c>
      <c r="JA39" s="118">
        <v>0</v>
      </c>
      <c r="JB39" s="118">
        <v>0</v>
      </c>
      <c r="JC39" s="118">
        <v>0</v>
      </c>
      <c r="JD39" s="118"/>
      <c r="JF39" s="12">
        <v>78953.550000001211</v>
      </c>
      <c r="JG39" s="12">
        <v>1931925.8014294971</v>
      </c>
      <c r="JH39" s="12">
        <v>1929888.1900000004</v>
      </c>
      <c r="JI39" s="100">
        <v>80991.161429497879</v>
      </c>
      <c r="JJ39" s="102">
        <v>80991.159999999451</v>
      </c>
      <c r="JK39" s="104">
        <v>-1.429498428478837E-3</v>
      </c>
      <c r="JM39" s="12">
        <v>36143.620000000003</v>
      </c>
      <c r="JN39" s="12">
        <v>35031.5</v>
      </c>
      <c r="JO39" s="12">
        <v>48166.26</v>
      </c>
      <c r="JP39" s="100">
        <v>23008.859999999993</v>
      </c>
      <c r="JQ39" s="100">
        <v>23008.86</v>
      </c>
      <c r="JR39" s="100">
        <v>0</v>
      </c>
      <c r="JS39" s="12">
        <v>1460101.8700000006</v>
      </c>
      <c r="JZ39" s="105" t="s">
        <v>464</v>
      </c>
      <c r="KA39" s="105">
        <v>275</v>
      </c>
      <c r="KB39" s="105">
        <v>0</v>
      </c>
      <c r="KC39" s="105" t="s">
        <v>465</v>
      </c>
      <c r="KD39" s="105"/>
      <c r="KE39" s="105" t="s">
        <v>469</v>
      </c>
      <c r="KF39" s="105"/>
      <c r="KG39" s="105"/>
      <c r="KH39" s="105">
        <v>1449000.1014294974</v>
      </c>
      <c r="KI39" s="105">
        <v>1449000.1014294971</v>
      </c>
      <c r="KJ39" s="105"/>
      <c r="KK39" s="105">
        <v>0</v>
      </c>
      <c r="KL39" s="105">
        <v>1449005</v>
      </c>
      <c r="KN39" s="106">
        <v>0</v>
      </c>
      <c r="KQ39" s="1" t="s">
        <v>464</v>
      </c>
      <c r="KR39" s="12">
        <v>478027.66999999742</v>
      </c>
      <c r="KS39" s="12">
        <v>0</v>
      </c>
      <c r="KT39" s="12">
        <v>0</v>
      </c>
      <c r="KU39" s="12">
        <v>18634.010000000002</v>
      </c>
      <c r="KW39" s="1">
        <v>0</v>
      </c>
      <c r="KX39" s="1">
        <v>0</v>
      </c>
      <c r="KY39" s="1">
        <v>0</v>
      </c>
    </row>
    <row r="40" spans="1:313" x14ac:dyDescent="0.35">
      <c r="A40" s="2" t="s">
        <v>470</v>
      </c>
      <c r="B40" s="3">
        <v>0</v>
      </c>
      <c r="C40" s="3">
        <v>0</v>
      </c>
      <c r="D40" s="3">
        <v>0</v>
      </c>
      <c r="E40" s="3">
        <v>0</v>
      </c>
      <c r="F40" s="3">
        <v>0</v>
      </c>
      <c r="G40" s="3">
        <v>0</v>
      </c>
      <c r="H40" s="3">
        <v>0</v>
      </c>
      <c r="I40" s="3">
        <v>-2.38</v>
      </c>
      <c r="J40" s="3">
        <v>-1336.82</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c r="AX40" s="3">
        <v>0</v>
      </c>
      <c r="AY40" s="3">
        <v>0</v>
      </c>
      <c r="AZ40" s="3">
        <v>0</v>
      </c>
      <c r="BA40" s="12">
        <v>-1339.2</v>
      </c>
      <c r="BB40" s="12">
        <v>0</v>
      </c>
      <c r="BC40" s="12">
        <v>-1339.2</v>
      </c>
      <c r="BD40" s="12">
        <v>0</v>
      </c>
      <c r="BE40" s="12"/>
      <c r="BF40" s="12">
        <v>0</v>
      </c>
      <c r="BG40" s="12">
        <v>0</v>
      </c>
      <c r="BH40" s="12">
        <v>0</v>
      </c>
      <c r="BI40" s="12"/>
      <c r="BJ40" s="12">
        <v>0</v>
      </c>
      <c r="BK40" s="12">
        <v>0</v>
      </c>
      <c r="BL40" s="12"/>
      <c r="BM40" s="12">
        <v>0</v>
      </c>
      <c r="BN40" s="12">
        <v>0</v>
      </c>
      <c r="BO40" s="12"/>
      <c r="BP40" s="12">
        <v>0</v>
      </c>
      <c r="BQ40" s="12">
        <v>0</v>
      </c>
      <c r="BS40" s="12">
        <v>0</v>
      </c>
      <c r="BT40" s="1">
        <v>0</v>
      </c>
      <c r="BU40" s="1">
        <v>0</v>
      </c>
      <c r="BV40" s="12">
        <v>0</v>
      </c>
      <c r="BW40" s="12">
        <v>0</v>
      </c>
      <c r="BY40" s="1">
        <v>0</v>
      </c>
      <c r="BZ40" s="1">
        <v>0</v>
      </c>
      <c r="CB40" s="44">
        <v>281</v>
      </c>
      <c r="CC40" s="12">
        <v>0</v>
      </c>
      <c r="CD40" s="12">
        <v>0</v>
      </c>
      <c r="CE40" s="12">
        <v>0</v>
      </c>
      <c r="CF40" s="1">
        <v>0</v>
      </c>
      <c r="CH40" s="50">
        <v>0</v>
      </c>
      <c r="CI40" s="50">
        <v>0</v>
      </c>
      <c r="CJ40" s="50">
        <v>0</v>
      </c>
      <c r="CK40" s="50">
        <v>0</v>
      </c>
      <c r="CL40" s="50"/>
      <c r="CM40" s="50">
        <v>0</v>
      </c>
      <c r="CN40" s="50">
        <v>0</v>
      </c>
      <c r="CO40" s="50">
        <v>0</v>
      </c>
      <c r="CP40" s="50">
        <v>0</v>
      </c>
      <c r="CQ40" s="50">
        <v>0</v>
      </c>
      <c r="CR40" s="50">
        <v>0</v>
      </c>
      <c r="CT40" s="56">
        <v>0</v>
      </c>
      <c r="CU40" s="104">
        <v>0</v>
      </c>
      <c r="CV40" s="104">
        <v>0</v>
      </c>
      <c r="CW40" s="12">
        <v>0</v>
      </c>
      <c r="CX40" s="12">
        <v>0</v>
      </c>
      <c r="CY40" s="12">
        <v>0</v>
      </c>
      <c r="CZ40" s="63">
        <v>0</v>
      </c>
      <c r="DA40" s="60">
        <v>0</v>
      </c>
      <c r="DB40" s="56">
        <v>0</v>
      </c>
      <c r="DC40" s="63"/>
      <c r="DD40" s="60">
        <v>0</v>
      </c>
      <c r="DE40" s="56">
        <v>0</v>
      </c>
      <c r="DF40" s="12">
        <v>0</v>
      </c>
      <c r="DG40" s="12">
        <v>0</v>
      </c>
      <c r="DH40" s="60">
        <v>0</v>
      </c>
      <c r="DI40" s="67">
        <v>0</v>
      </c>
      <c r="DJ40" s="71">
        <v>0</v>
      </c>
      <c r="DK40" s="56">
        <v>0</v>
      </c>
      <c r="DL40" s="12">
        <v>0</v>
      </c>
      <c r="DM40" s="12">
        <v>0</v>
      </c>
      <c r="DN40" s="63">
        <v>0</v>
      </c>
      <c r="DO40" s="67">
        <v>0</v>
      </c>
      <c r="DP40" s="71">
        <v>0</v>
      </c>
      <c r="DQ40" s="67">
        <v>0</v>
      </c>
      <c r="DR40" s="67">
        <v>2.38</v>
      </c>
      <c r="DS40" s="71">
        <v>1336.82</v>
      </c>
      <c r="DT40" s="67">
        <v>0</v>
      </c>
      <c r="DU40" s="71">
        <v>0</v>
      </c>
      <c r="DV40" s="67">
        <v>0</v>
      </c>
      <c r="DW40" s="71">
        <v>0</v>
      </c>
      <c r="DX40" s="83">
        <v>0</v>
      </c>
      <c r="DY40" s="83">
        <v>0</v>
      </c>
      <c r="DZ40" s="83">
        <v>0</v>
      </c>
      <c r="EA40" s="83">
        <v>0</v>
      </c>
      <c r="EB40" s="83">
        <v>0</v>
      </c>
      <c r="EC40" s="83">
        <v>0</v>
      </c>
      <c r="ED40" s="83">
        <v>0</v>
      </c>
      <c r="EE40" s="67">
        <v>0</v>
      </c>
      <c r="EG40" s="92">
        <v>0</v>
      </c>
      <c r="EH40" s="92">
        <v>0</v>
      </c>
      <c r="EI40" s="92">
        <v>0</v>
      </c>
      <c r="EJ40" s="92">
        <v>0</v>
      </c>
      <c r="EK40" s="92">
        <v>0</v>
      </c>
      <c r="EL40" s="92">
        <v>0</v>
      </c>
      <c r="EM40" s="92">
        <v>0</v>
      </c>
      <c r="EN40" s="92">
        <v>0</v>
      </c>
      <c r="EO40" s="92">
        <v>0</v>
      </c>
      <c r="EP40" s="92">
        <v>0</v>
      </c>
      <c r="EQ40" s="92">
        <v>0</v>
      </c>
      <c r="ER40" s="92">
        <v>0</v>
      </c>
      <c r="ES40" s="92">
        <v>0</v>
      </c>
      <c r="ET40" s="92">
        <v>0</v>
      </c>
      <c r="EU40" s="92">
        <v>0</v>
      </c>
      <c r="EV40" s="92">
        <v>0</v>
      </c>
      <c r="EW40" s="92">
        <v>0</v>
      </c>
      <c r="EX40" s="92">
        <v>0</v>
      </c>
      <c r="EY40" s="92">
        <v>0</v>
      </c>
      <c r="EZ40" s="92">
        <v>0</v>
      </c>
      <c r="FA40" s="92">
        <v>0</v>
      </c>
      <c r="FB40" s="92">
        <v>0</v>
      </c>
      <c r="FC40" s="92">
        <v>0</v>
      </c>
      <c r="FD40" s="92">
        <v>0</v>
      </c>
      <c r="FE40" s="92">
        <v>0</v>
      </c>
      <c r="FF40" s="92">
        <v>0</v>
      </c>
      <c r="FG40" s="92">
        <v>0</v>
      </c>
      <c r="FH40" s="92">
        <v>0</v>
      </c>
      <c r="FI40" s="92">
        <v>0</v>
      </c>
      <c r="FJ40" s="92">
        <v>0</v>
      </c>
      <c r="FK40" s="92">
        <v>0</v>
      </c>
      <c r="FL40" s="92">
        <v>0</v>
      </c>
      <c r="FM40" s="186">
        <v>281</v>
      </c>
      <c r="FN40" s="1" t="s">
        <v>470</v>
      </c>
      <c r="FO40" s="118"/>
      <c r="FP40" s="118" t="e">
        <v>#N/A</v>
      </c>
      <c r="FQ40" s="118" t="e">
        <v>#N/A</v>
      </c>
      <c r="FR40" s="118" t="e">
        <v>#N/A</v>
      </c>
      <c r="FS40" s="118" t="e">
        <v>#N/A</v>
      </c>
      <c r="FT40" s="118" t="s">
        <v>233</v>
      </c>
      <c r="FU40" s="118"/>
      <c r="FV40" s="118"/>
      <c r="FW40" s="118"/>
      <c r="FX40" s="118"/>
      <c r="FY40" s="118"/>
      <c r="FZ40" s="118"/>
      <c r="GA40" s="118"/>
      <c r="GB40" s="118"/>
      <c r="GC40" s="118"/>
      <c r="GD40" s="118"/>
      <c r="GE40" s="118" t="s">
        <v>234</v>
      </c>
      <c r="GF40" s="118" t="s">
        <v>235</v>
      </c>
      <c r="GG40" s="118" t="s">
        <v>234</v>
      </c>
      <c r="GH40" s="120" t="s">
        <v>237</v>
      </c>
      <c r="GI40" s="118" t="s">
        <v>236</v>
      </c>
      <c r="GJ40" s="118" t="s">
        <v>236</v>
      </c>
      <c r="GK40" s="50">
        <v>0</v>
      </c>
      <c r="GL40" s="118">
        <v>0</v>
      </c>
      <c r="GM40" s="50">
        <v>0</v>
      </c>
      <c r="GN40" s="50">
        <v>0</v>
      </c>
      <c r="GO40" s="50">
        <v>0</v>
      </c>
      <c r="GP40" s="50">
        <v>0</v>
      </c>
      <c r="GQ40" s="50">
        <v>0</v>
      </c>
      <c r="GR40" s="50">
        <v>0</v>
      </c>
      <c r="GS40" s="50">
        <v>0</v>
      </c>
      <c r="GT40" s="50">
        <v>0</v>
      </c>
      <c r="GU40" s="50">
        <v>0</v>
      </c>
      <c r="GV40" s="121">
        <v>0</v>
      </c>
      <c r="GW40" s="121">
        <v>0</v>
      </c>
      <c r="GX40" s="50">
        <v>0</v>
      </c>
      <c r="GY40" s="50">
        <v>0</v>
      </c>
      <c r="GZ40" s="50">
        <v>0</v>
      </c>
      <c r="HA40" s="50">
        <v>0</v>
      </c>
      <c r="HB40" s="118">
        <v>0</v>
      </c>
      <c r="HC40" s="118">
        <v>0</v>
      </c>
      <c r="HD40" s="118">
        <v>0</v>
      </c>
      <c r="HE40" s="118">
        <v>0</v>
      </c>
      <c r="HF40" s="118">
        <v>0</v>
      </c>
      <c r="HG40" s="118">
        <v>0</v>
      </c>
      <c r="HH40" s="50">
        <v>0</v>
      </c>
      <c r="HI40" s="50">
        <v>0</v>
      </c>
      <c r="HJ40" s="50">
        <v>0</v>
      </c>
      <c r="HK40" s="50">
        <v>0</v>
      </c>
      <c r="HL40" s="50">
        <v>0</v>
      </c>
      <c r="HM40" s="50">
        <v>0</v>
      </c>
      <c r="HN40" s="50">
        <v>0</v>
      </c>
      <c r="HO40" s="50">
        <v>0</v>
      </c>
      <c r="HP40" s="50">
        <v>0</v>
      </c>
      <c r="HQ40" s="50">
        <v>0</v>
      </c>
      <c r="HR40" s="50">
        <v>0</v>
      </c>
      <c r="HS40" s="50">
        <v>0</v>
      </c>
      <c r="HT40" s="50">
        <v>0</v>
      </c>
      <c r="HU40" s="50">
        <v>0</v>
      </c>
      <c r="HV40" s="50">
        <v>0</v>
      </c>
      <c r="HW40" s="50">
        <v>0</v>
      </c>
      <c r="HX40" s="50">
        <v>0</v>
      </c>
      <c r="HY40" s="50">
        <v>0</v>
      </c>
      <c r="HZ40" s="50">
        <v>0</v>
      </c>
      <c r="IA40" s="50">
        <v>0</v>
      </c>
      <c r="IB40" s="50">
        <v>0</v>
      </c>
      <c r="IC40" s="50">
        <v>0</v>
      </c>
      <c r="ID40" s="50">
        <v>0</v>
      </c>
      <c r="IE40" s="50">
        <v>0</v>
      </c>
      <c r="IF40" s="50">
        <v>0</v>
      </c>
      <c r="IG40" s="50">
        <v>0</v>
      </c>
      <c r="IH40" s="50">
        <v>0</v>
      </c>
      <c r="II40" s="50">
        <v>0</v>
      </c>
      <c r="IJ40" s="50">
        <v>0</v>
      </c>
      <c r="IK40" s="50">
        <v>0</v>
      </c>
      <c r="IL40" s="50">
        <v>0</v>
      </c>
      <c r="IM40" s="50">
        <v>0</v>
      </c>
      <c r="IN40" s="50">
        <v>0</v>
      </c>
      <c r="IO40" s="50">
        <v>0</v>
      </c>
      <c r="IP40" s="50">
        <v>0</v>
      </c>
      <c r="IQ40" s="50">
        <v>0</v>
      </c>
      <c r="IR40" s="118">
        <v>0</v>
      </c>
      <c r="IS40" s="118">
        <v>1</v>
      </c>
      <c r="IT40" s="118">
        <v>0</v>
      </c>
      <c r="IU40" s="50">
        <v>0</v>
      </c>
      <c r="IV40" s="50">
        <v>0</v>
      </c>
      <c r="IW40" s="50">
        <v>0</v>
      </c>
      <c r="IX40" s="50">
        <v>0</v>
      </c>
      <c r="IY40" s="50"/>
      <c r="IZ40" s="50">
        <v>0</v>
      </c>
      <c r="JA40" s="118">
        <v>0</v>
      </c>
      <c r="JB40" s="118">
        <v>0</v>
      </c>
      <c r="JC40" s="118">
        <v>0</v>
      </c>
      <c r="JD40" s="118"/>
      <c r="JF40" s="12">
        <v>0</v>
      </c>
      <c r="JG40" s="12">
        <v>0</v>
      </c>
      <c r="JH40" s="12">
        <v>0</v>
      </c>
      <c r="JI40" s="100">
        <v>0</v>
      </c>
      <c r="JJ40" s="102">
        <v>0</v>
      </c>
      <c r="JK40" s="104">
        <v>0</v>
      </c>
      <c r="JM40" s="12">
        <v>0</v>
      </c>
      <c r="JN40" s="12">
        <v>0</v>
      </c>
      <c r="JO40" s="12">
        <v>0</v>
      </c>
      <c r="JP40" s="100">
        <v>0</v>
      </c>
      <c r="JQ40" s="100">
        <v>0</v>
      </c>
      <c r="JR40" s="100">
        <v>0</v>
      </c>
      <c r="JS40" s="12">
        <v>-1339.2</v>
      </c>
      <c r="KN40" s="106">
        <v>-281</v>
      </c>
      <c r="KQ40" s="1" t="s">
        <v>470</v>
      </c>
      <c r="KW40" s="1">
        <v>0</v>
      </c>
      <c r="KX40" s="1">
        <v>0</v>
      </c>
      <c r="KY40" s="1">
        <v>0</v>
      </c>
    </row>
    <row r="41" spans="1:313" x14ac:dyDescent="0.35">
      <c r="A41" s="2" t="s">
        <v>471</v>
      </c>
      <c r="B41" s="3">
        <v>-39383.120000000003</v>
      </c>
      <c r="C41" s="3">
        <v>0</v>
      </c>
      <c r="D41" s="3">
        <v>-13733.33</v>
      </c>
      <c r="E41" s="3">
        <v>0</v>
      </c>
      <c r="F41" s="3">
        <v>-16485</v>
      </c>
      <c r="G41" s="3">
        <v>-51090</v>
      </c>
      <c r="H41" s="3">
        <v>-120</v>
      </c>
      <c r="I41" s="3">
        <v>-69125.8</v>
      </c>
      <c r="J41" s="3">
        <v>-23669.9</v>
      </c>
      <c r="K41" s="3">
        <v>0</v>
      </c>
      <c r="L41" s="3">
        <v>0</v>
      </c>
      <c r="M41" s="3">
        <v>-36829.96</v>
      </c>
      <c r="N41" s="3">
        <v>-201.23</v>
      </c>
      <c r="O41" s="3">
        <v>0</v>
      </c>
      <c r="P41" s="3">
        <v>0</v>
      </c>
      <c r="Q41" s="3">
        <v>0</v>
      </c>
      <c r="R41" s="3">
        <v>0</v>
      </c>
      <c r="S41" s="3">
        <v>533041.98</v>
      </c>
      <c r="T41" s="3">
        <v>17111.580000000002</v>
      </c>
      <c r="U41" s="3">
        <v>0</v>
      </c>
      <c r="V41" s="3">
        <v>18098.52</v>
      </c>
      <c r="W41" s="3">
        <v>49454</v>
      </c>
      <c r="X41" s="3">
        <v>0</v>
      </c>
      <c r="Y41" s="3">
        <v>21754.04</v>
      </c>
      <c r="Z41" s="3">
        <v>19455.84</v>
      </c>
      <c r="AA41" s="3">
        <v>167388.01</v>
      </c>
      <c r="AB41" s="3">
        <v>1601.49</v>
      </c>
      <c r="AC41" s="3">
        <v>12454.38</v>
      </c>
      <c r="AD41" s="3">
        <v>13241.54</v>
      </c>
      <c r="AE41" s="3">
        <v>7145.84</v>
      </c>
      <c r="AF41" s="3">
        <v>24551.59</v>
      </c>
      <c r="AG41" s="3">
        <v>3859.97</v>
      </c>
      <c r="AH41" s="3">
        <v>27734.400000000001</v>
      </c>
      <c r="AI41" s="3">
        <v>0</v>
      </c>
      <c r="AJ41" s="3">
        <v>9198.9500000000007</v>
      </c>
      <c r="AK41" s="3">
        <v>52461.22</v>
      </c>
      <c r="AL41" s="3">
        <v>11826.04</v>
      </c>
      <c r="AM41" s="3">
        <v>0</v>
      </c>
      <c r="AN41" s="3">
        <v>15988.02</v>
      </c>
      <c r="AO41" s="3">
        <v>4140</v>
      </c>
      <c r="AP41" s="3">
        <v>10648.89</v>
      </c>
      <c r="AQ41" s="3">
        <v>70040.63</v>
      </c>
      <c r="AR41" s="3">
        <v>0</v>
      </c>
      <c r="AS41" s="3">
        <v>13504.64</v>
      </c>
      <c r="AT41" s="3">
        <v>27174.66</v>
      </c>
      <c r="AU41" s="3">
        <v>0</v>
      </c>
      <c r="AV41" s="3">
        <v>14417.04</v>
      </c>
      <c r="AW41" s="3">
        <v>0</v>
      </c>
      <c r="AX41" s="3">
        <v>0</v>
      </c>
      <c r="AY41" s="3">
        <v>-4303.0600000000004</v>
      </c>
      <c r="AZ41" s="3">
        <v>4417.3</v>
      </c>
      <c r="BA41" s="12">
        <v>895769.17000000016</v>
      </c>
      <c r="BB41" s="12">
        <v>0</v>
      </c>
      <c r="BC41" s="12">
        <v>895769.17</v>
      </c>
      <c r="BD41" s="12">
        <v>0</v>
      </c>
      <c r="BE41" s="12"/>
      <c r="BF41" s="12">
        <v>0</v>
      </c>
      <c r="BG41" s="12">
        <v>0</v>
      </c>
      <c r="BH41" s="12">
        <v>0</v>
      </c>
      <c r="BI41" s="12"/>
      <c r="BJ41" s="12">
        <v>0</v>
      </c>
      <c r="BK41" s="12">
        <v>0</v>
      </c>
      <c r="BL41" s="12"/>
      <c r="BM41" s="12">
        <v>0</v>
      </c>
      <c r="BN41" s="12">
        <v>0</v>
      </c>
      <c r="BO41" s="12"/>
      <c r="BP41" s="12">
        <v>0</v>
      </c>
      <c r="BQ41" s="12">
        <v>0</v>
      </c>
      <c r="BS41" s="12">
        <v>114.23999999999978</v>
      </c>
      <c r="BT41" s="1">
        <v>0</v>
      </c>
      <c r="BU41" s="1">
        <v>114.23999999999978</v>
      </c>
      <c r="BV41" s="12">
        <v>-36829.96</v>
      </c>
      <c r="BW41" s="12">
        <v>52575.46</v>
      </c>
      <c r="BY41" s="1">
        <v>0</v>
      </c>
      <c r="BZ41" s="1">
        <v>0</v>
      </c>
      <c r="CB41" s="44">
        <v>284</v>
      </c>
      <c r="CC41" s="12">
        <v>170646.60999999964</v>
      </c>
      <c r="CD41" s="12">
        <v>185513.14</v>
      </c>
      <c r="CE41" s="12">
        <v>51104.520000000004</v>
      </c>
      <c r="CF41" s="1">
        <v>0</v>
      </c>
      <c r="CH41" s="50">
        <v>944099</v>
      </c>
      <c r="CI41" s="50">
        <v>0</v>
      </c>
      <c r="CJ41" s="50">
        <v>0</v>
      </c>
      <c r="CK41" s="50">
        <v>-8926</v>
      </c>
      <c r="CL41" s="50"/>
      <c r="CM41" s="50">
        <v>0</v>
      </c>
      <c r="CN41" s="50">
        <v>0</v>
      </c>
      <c r="CO41" s="50">
        <v>-17800</v>
      </c>
      <c r="CP41" s="50">
        <v>-33290</v>
      </c>
      <c r="CQ41" s="50">
        <v>0</v>
      </c>
      <c r="CR41" s="50">
        <v>0</v>
      </c>
      <c r="CT41" s="56">
        <v>39383.120000000003</v>
      </c>
      <c r="CU41" s="104">
        <v>910632.80000000028</v>
      </c>
      <c r="CV41" s="104">
        <v>0</v>
      </c>
      <c r="CW41" s="12">
        <v>0</v>
      </c>
      <c r="CX41" s="12">
        <v>0</v>
      </c>
      <c r="CY41" s="12">
        <v>0</v>
      </c>
      <c r="CZ41" s="63">
        <v>0</v>
      </c>
      <c r="DA41" s="60">
        <v>950015.92000000027</v>
      </c>
      <c r="DB41" s="56">
        <v>0</v>
      </c>
      <c r="DC41" s="63"/>
      <c r="DD41" s="60">
        <v>0</v>
      </c>
      <c r="DE41" s="56">
        <v>13733.33</v>
      </c>
      <c r="DF41" s="12">
        <v>0</v>
      </c>
      <c r="DG41" s="12">
        <v>0</v>
      </c>
      <c r="DH41" s="60">
        <v>13733.33</v>
      </c>
      <c r="DI41" s="67">
        <v>0</v>
      </c>
      <c r="DJ41" s="71">
        <v>16485</v>
      </c>
      <c r="DK41" s="56">
        <v>51090</v>
      </c>
      <c r="DL41" s="12">
        <v>0</v>
      </c>
      <c r="DM41" s="12">
        <v>-17800</v>
      </c>
      <c r="DN41" s="63">
        <v>-33290</v>
      </c>
      <c r="DO41" s="67">
        <v>0</v>
      </c>
      <c r="DP41" s="71">
        <v>120</v>
      </c>
      <c r="DQ41" s="67">
        <v>955</v>
      </c>
      <c r="DR41" s="67">
        <v>68170.8</v>
      </c>
      <c r="DS41" s="71">
        <v>23669.9</v>
      </c>
      <c r="DT41" s="67">
        <v>0</v>
      </c>
      <c r="DU41" s="71">
        <v>0</v>
      </c>
      <c r="DV41" s="67">
        <v>36829.96</v>
      </c>
      <c r="DW41" s="71">
        <v>201.23</v>
      </c>
      <c r="DX41" s="83">
        <v>0</v>
      </c>
      <c r="DY41" s="83">
        <v>0</v>
      </c>
      <c r="DZ41" s="83">
        <v>0</v>
      </c>
      <c r="EA41" s="83">
        <v>0</v>
      </c>
      <c r="EB41" s="83">
        <v>0</v>
      </c>
      <c r="EC41" s="83">
        <v>0</v>
      </c>
      <c r="ED41" s="83">
        <v>0</v>
      </c>
      <c r="EE41" s="67">
        <v>51090</v>
      </c>
      <c r="EG41" s="92">
        <v>533041.98</v>
      </c>
      <c r="EH41" s="92">
        <v>17111.580000000002</v>
      </c>
      <c r="EI41" s="92">
        <v>0</v>
      </c>
      <c r="EJ41" s="92">
        <v>18098.52</v>
      </c>
      <c r="EK41" s="92">
        <v>49454</v>
      </c>
      <c r="EL41" s="92">
        <v>0</v>
      </c>
      <c r="EM41" s="92">
        <v>21754.04</v>
      </c>
      <c r="EN41" s="92">
        <v>19455.84</v>
      </c>
      <c r="EO41" s="92">
        <v>167388.01</v>
      </c>
      <c r="EP41" s="92">
        <v>1601.49</v>
      </c>
      <c r="EQ41" s="92">
        <v>12454.38</v>
      </c>
      <c r="ER41" s="92">
        <v>13241.54</v>
      </c>
      <c r="ES41" s="92">
        <v>7145.84</v>
      </c>
      <c r="ET41" s="92">
        <v>24551.59</v>
      </c>
      <c r="EU41" s="92">
        <v>3859.97</v>
      </c>
      <c r="EV41" s="92">
        <v>27734.400000000001</v>
      </c>
      <c r="EW41" s="92">
        <v>0</v>
      </c>
      <c r="EX41" s="92">
        <v>9198.9500000000007</v>
      </c>
      <c r="EY41" s="92">
        <v>52575.46</v>
      </c>
      <c r="EZ41" s="92">
        <v>11826.04</v>
      </c>
      <c r="FA41" s="92">
        <v>0</v>
      </c>
      <c r="FB41" s="92">
        <v>15988.02</v>
      </c>
      <c r="FC41" s="92">
        <v>4140</v>
      </c>
      <c r="FD41" s="92">
        <v>10648.89</v>
      </c>
      <c r="FE41" s="92">
        <v>70040.63</v>
      </c>
      <c r="FF41" s="92">
        <v>0</v>
      </c>
      <c r="FG41" s="92">
        <v>13504.64</v>
      </c>
      <c r="FH41" s="92">
        <v>27174.66</v>
      </c>
      <c r="FI41" s="92">
        <v>0</v>
      </c>
      <c r="FJ41" s="92">
        <v>14417.04</v>
      </c>
      <c r="FK41" s="92">
        <v>0</v>
      </c>
      <c r="FL41" s="92">
        <v>0</v>
      </c>
      <c r="FM41" s="186">
        <v>284</v>
      </c>
      <c r="FN41" s="1" t="s">
        <v>471</v>
      </c>
      <c r="FO41" s="118">
        <v>9353337</v>
      </c>
      <c r="FP41" s="118" t="s">
        <v>472</v>
      </c>
      <c r="FQ41" s="118" t="s">
        <v>473</v>
      </c>
      <c r="FR41" s="118" t="s">
        <v>474</v>
      </c>
      <c r="FS41" s="118" t="s">
        <v>475</v>
      </c>
      <c r="FT41" s="118" t="s">
        <v>233</v>
      </c>
      <c r="FU41" s="118"/>
      <c r="FV41" s="118"/>
      <c r="FW41" s="118"/>
      <c r="FX41" s="118"/>
      <c r="FY41" s="118"/>
      <c r="FZ41" s="118"/>
      <c r="GA41" s="118"/>
      <c r="GB41" s="118"/>
      <c r="GC41" s="118"/>
      <c r="GD41" s="118"/>
      <c r="GE41" s="118" t="s">
        <v>234</v>
      </c>
      <c r="GF41" s="118" t="s">
        <v>235</v>
      </c>
      <c r="GG41" s="118" t="s">
        <v>234</v>
      </c>
      <c r="GH41" s="120" t="s">
        <v>237</v>
      </c>
      <c r="GI41" s="118" t="s">
        <v>236</v>
      </c>
      <c r="GJ41" s="118" t="s">
        <v>236</v>
      </c>
      <c r="GK41" s="50">
        <v>170646.60999999964</v>
      </c>
      <c r="GL41" s="118">
        <v>0</v>
      </c>
      <c r="GM41" s="50">
        <v>51104.520000000004</v>
      </c>
      <c r="GN41" s="50">
        <v>950018.8200000003</v>
      </c>
      <c r="GO41" s="50">
        <v>0</v>
      </c>
      <c r="GP41" s="50">
        <v>13733.33</v>
      </c>
      <c r="GQ41" s="50">
        <v>0</v>
      </c>
      <c r="GR41" s="50">
        <v>16485</v>
      </c>
      <c r="GS41" s="50">
        <v>0</v>
      </c>
      <c r="GT41" s="50">
        <v>120</v>
      </c>
      <c r="GU41" s="50">
        <v>955</v>
      </c>
      <c r="GV41" s="50">
        <v>68170.8</v>
      </c>
      <c r="GW41" s="50">
        <v>23669.9</v>
      </c>
      <c r="GX41" s="50">
        <v>0</v>
      </c>
      <c r="GY41" s="50">
        <v>0</v>
      </c>
      <c r="GZ41" s="50">
        <v>36829.96</v>
      </c>
      <c r="HA41" s="50">
        <v>201.23</v>
      </c>
      <c r="HB41" s="118">
        <v>0</v>
      </c>
      <c r="HC41" s="118">
        <v>0</v>
      </c>
      <c r="HD41" s="118">
        <v>0</v>
      </c>
      <c r="HE41" s="118">
        <v>0</v>
      </c>
      <c r="HF41" s="118">
        <v>0</v>
      </c>
      <c r="HG41" s="118">
        <v>0</v>
      </c>
      <c r="HH41" s="50">
        <v>51090</v>
      </c>
      <c r="HI41" s="50">
        <v>533041.98</v>
      </c>
      <c r="HJ41" s="50">
        <v>17111.580000000002</v>
      </c>
      <c r="HK41" s="50">
        <v>171325.43000000005</v>
      </c>
      <c r="HL41" s="50">
        <v>18098.52</v>
      </c>
      <c r="HM41" s="50">
        <v>49454</v>
      </c>
      <c r="HN41" s="50">
        <v>0</v>
      </c>
      <c r="HO41" s="50">
        <v>39053.23000000001</v>
      </c>
      <c r="HP41" s="50">
        <v>2156.6499999999869</v>
      </c>
      <c r="HQ41" s="50">
        <v>8516.9599999999627</v>
      </c>
      <c r="HR41" s="50">
        <v>1601.49</v>
      </c>
      <c r="HS41" s="50">
        <v>0</v>
      </c>
      <c r="HT41" s="50">
        <v>13241.54</v>
      </c>
      <c r="HU41" s="50">
        <v>7145.84</v>
      </c>
      <c r="HV41" s="50">
        <v>24551.59</v>
      </c>
      <c r="HW41" s="50">
        <v>3859.97</v>
      </c>
      <c r="HX41" s="50">
        <v>27734.400000000001</v>
      </c>
      <c r="HY41" s="50">
        <v>0</v>
      </c>
      <c r="HZ41" s="50">
        <v>9198.9500000000007</v>
      </c>
      <c r="IA41" s="50">
        <v>52575.46</v>
      </c>
      <c r="IB41" s="50">
        <v>11826.04</v>
      </c>
      <c r="IC41" s="50">
        <v>0</v>
      </c>
      <c r="ID41" s="50">
        <v>15988.02</v>
      </c>
      <c r="IE41" s="50">
        <v>4140</v>
      </c>
      <c r="IF41" s="50">
        <v>10648.89</v>
      </c>
      <c r="IG41" s="50">
        <v>70040.63</v>
      </c>
      <c r="IH41" s="50">
        <v>0</v>
      </c>
      <c r="II41" s="50">
        <v>13504.64</v>
      </c>
      <c r="IJ41" s="50">
        <v>27174.66</v>
      </c>
      <c r="IK41" s="50">
        <v>0</v>
      </c>
      <c r="IL41" s="50">
        <v>0</v>
      </c>
      <c r="IM41" s="50">
        <v>14417.04</v>
      </c>
      <c r="IN41" s="50">
        <v>0</v>
      </c>
      <c r="IO41" s="50">
        <v>0</v>
      </c>
      <c r="IP41" s="122">
        <v>0</v>
      </c>
      <c r="IQ41" s="122">
        <v>0</v>
      </c>
      <c r="IR41" s="123">
        <v>0</v>
      </c>
      <c r="IS41" s="123">
        <v>1</v>
      </c>
      <c r="IT41" s="123">
        <v>0</v>
      </c>
      <c r="IU41" s="122">
        <v>0</v>
      </c>
      <c r="IV41" s="122">
        <v>0</v>
      </c>
      <c r="IW41" s="122">
        <v>0</v>
      </c>
      <c r="IX41" s="50">
        <v>185513.14</v>
      </c>
      <c r="IY41" s="50"/>
      <c r="IZ41" s="50">
        <v>0</v>
      </c>
      <c r="JA41" s="118">
        <v>0</v>
      </c>
      <c r="JB41" s="118">
        <v>0</v>
      </c>
      <c r="JC41" s="118">
        <v>0</v>
      </c>
      <c r="JD41" s="118" t="s">
        <v>274</v>
      </c>
      <c r="JF41" s="12">
        <v>170646.60999999964</v>
      </c>
      <c r="JG41" s="12">
        <v>1161274.04</v>
      </c>
      <c r="JH41" s="12">
        <v>1146407.5099999998</v>
      </c>
      <c r="JI41" s="100">
        <v>185513.1399999999</v>
      </c>
      <c r="JJ41" s="102">
        <v>185513.14</v>
      </c>
      <c r="JK41" s="104">
        <v>0</v>
      </c>
      <c r="JM41" s="12">
        <v>51104.520000000004</v>
      </c>
      <c r="JN41" s="12">
        <v>0</v>
      </c>
      <c r="JO41" s="12">
        <v>0</v>
      </c>
      <c r="JP41" s="100">
        <v>51104.520000000004</v>
      </c>
      <c r="JQ41" s="100">
        <v>0</v>
      </c>
      <c r="JR41" s="100">
        <v>-51104.520000000004</v>
      </c>
      <c r="JS41" s="12">
        <v>895769.17</v>
      </c>
      <c r="JZ41" s="105" t="s">
        <v>471</v>
      </c>
      <c r="KA41" s="105">
        <v>284</v>
      </c>
      <c r="KB41" s="105">
        <v>0</v>
      </c>
      <c r="KC41" s="105" t="s">
        <v>476</v>
      </c>
      <c r="KD41" s="105"/>
      <c r="KE41" s="105" t="s">
        <v>477</v>
      </c>
      <c r="KF41" s="105"/>
      <c r="KG41" s="105"/>
      <c r="KH41" s="105">
        <v>910632.8</v>
      </c>
      <c r="KI41" s="105">
        <v>910632.80000000028</v>
      </c>
      <c r="KJ41" s="105"/>
      <c r="KK41" s="105">
        <v>0</v>
      </c>
      <c r="KL41" s="105">
        <v>910636</v>
      </c>
      <c r="KN41" s="106">
        <v>0</v>
      </c>
      <c r="KQ41" s="1" t="s">
        <v>471</v>
      </c>
      <c r="KR41" s="12">
        <v>158871.05000000005</v>
      </c>
      <c r="KS41" s="12">
        <v>0</v>
      </c>
      <c r="KT41" s="12">
        <v>0</v>
      </c>
      <c r="KU41" s="12">
        <v>0</v>
      </c>
      <c r="KW41" s="1">
        <v>12454.380000000006</v>
      </c>
      <c r="KX41" s="1">
        <v>17299.190000000013</v>
      </c>
      <c r="KY41" s="1">
        <v>0</v>
      </c>
    </row>
    <row r="42" spans="1:313" x14ac:dyDescent="0.35">
      <c r="A42" s="2" t="s">
        <v>478</v>
      </c>
      <c r="B42" s="3">
        <v>-79708.759999999995</v>
      </c>
      <c r="C42" s="3">
        <v>0</v>
      </c>
      <c r="D42" s="3">
        <v>-86800</v>
      </c>
      <c r="E42" s="3">
        <v>0</v>
      </c>
      <c r="F42" s="3">
        <v>-142425</v>
      </c>
      <c r="G42" s="3">
        <v>-89935.86</v>
      </c>
      <c r="H42" s="3">
        <v>-7751.92</v>
      </c>
      <c r="I42" s="3">
        <v>-50252.480000000003</v>
      </c>
      <c r="J42" s="3">
        <v>-43590.37</v>
      </c>
      <c r="K42" s="3">
        <v>-5120</v>
      </c>
      <c r="L42" s="3">
        <v>0</v>
      </c>
      <c r="M42" s="3">
        <v>-23321.78</v>
      </c>
      <c r="N42" s="3">
        <v>-888.05</v>
      </c>
      <c r="O42" s="3">
        <v>0</v>
      </c>
      <c r="P42" s="3">
        <v>0</v>
      </c>
      <c r="Q42" s="3">
        <v>0</v>
      </c>
      <c r="R42" s="3">
        <v>0</v>
      </c>
      <c r="S42" s="3">
        <v>1231767.8500000001</v>
      </c>
      <c r="T42" s="3">
        <v>22306.58</v>
      </c>
      <c r="U42" s="3">
        <v>0</v>
      </c>
      <c r="V42" s="3">
        <v>71920.69</v>
      </c>
      <c r="W42" s="3">
        <v>93436.42</v>
      </c>
      <c r="X42" s="3">
        <v>0</v>
      </c>
      <c r="Y42" s="3">
        <v>30727.3</v>
      </c>
      <c r="Z42" s="3">
        <v>6990.53</v>
      </c>
      <c r="AA42" s="3">
        <v>504737.32</v>
      </c>
      <c r="AB42" s="3">
        <v>10665.73</v>
      </c>
      <c r="AC42" s="3">
        <v>0</v>
      </c>
      <c r="AD42" s="3">
        <v>41001.54</v>
      </c>
      <c r="AE42" s="3">
        <v>4078.66</v>
      </c>
      <c r="AF42" s="3">
        <v>4364.21</v>
      </c>
      <c r="AG42" s="3">
        <v>9276.89</v>
      </c>
      <c r="AH42" s="3">
        <v>38575.72</v>
      </c>
      <c r="AI42" s="3">
        <v>0</v>
      </c>
      <c r="AJ42" s="3">
        <v>10241.42</v>
      </c>
      <c r="AK42" s="3">
        <v>71297.289999999994</v>
      </c>
      <c r="AL42" s="3">
        <v>39913.56</v>
      </c>
      <c r="AM42" s="3">
        <v>0</v>
      </c>
      <c r="AN42" s="3">
        <v>20024.04</v>
      </c>
      <c r="AO42" s="3">
        <v>8400</v>
      </c>
      <c r="AP42" s="3">
        <v>3108.95</v>
      </c>
      <c r="AQ42" s="3">
        <v>140079.29999999999</v>
      </c>
      <c r="AR42" s="3">
        <v>0</v>
      </c>
      <c r="AS42" s="3">
        <v>60005.36</v>
      </c>
      <c r="AT42" s="3">
        <v>25047.78</v>
      </c>
      <c r="AU42" s="3">
        <v>0</v>
      </c>
      <c r="AV42" s="3">
        <v>0</v>
      </c>
      <c r="AW42" s="3">
        <v>0</v>
      </c>
      <c r="AX42" s="3">
        <v>0</v>
      </c>
      <c r="AY42" s="3">
        <v>-7499.91</v>
      </c>
      <c r="AZ42" s="3">
        <v>1595.27</v>
      </c>
      <c r="BA42" s="12">
        <v>1912268.2800000003</v>
      </c>
      <c r="BB42" s="12">
        <v>0</v>
      </c>
      <c r="BC42" s="12">
        <v>1912268.2800000014</v>
      </c>
      <c r="BD42" s="12">
        <v>0</v>
      </c>
      <c r="BE42" s="12"/>
      <c r="BF42" s="12">
        <v>0</v>
      </c>
      <c r="BG42" s="12">
        <v>0</v>
      </c>
      <c r="BH42" s="12">
        <v>0</v>
      </c>
      <c r="BI42" s="12"/>
      <c r="BJ42" s="12">
        <v>0</v>
      </c>
      <c r="BK42" s="12">
        <v>0</v>
      </c>
      <c r="BL42" s="12"/>
      <c r="BM42" s="12">
        <v>0</v>
      </c>
      <c r="BN42" s="12">
        <v>0</v>
      </c>
      <c r="BO42" s="12"/>
      <c r="BP42" s="12">
        <v>0</v>
      </c>
      <c r="BQ42" s="12">
        <v>0</v>
      </c>
      <c r="BS42" s="12">
        <v>-5904.6399999999994</v>
      </c>
      <c r="BT42" s="1">
        <v>-5904.6399999999994</v>
      </c>
      <c r="BU42" s="1">
        <v>0</v>
      </c>
      <c r="BV42" s="12">
        <v>-29226.42</v>
      </c>
      <c r="BW42" s="12">
        <v>71297.289999999994</v>
      </c>
      <c r="BY42" s="1">
        <v>0</v>
      </c>
      <c r="BZ42" s="1">
        <v>0</v>
      </c>
      <c r="CB42" s="44">
        <v>285</v>
      </c>
      <c r="CC42" s="12">
        <v>244276.69999999902</v>
      </c>
      <c r="CD42" s="12">
        <v>224003.05999999843</v>
      </c>
      <c r="CE42" s="12">
        <v>40877.910000000003</v>
      </c>
      <c r="CF42" s="1">
        <v>0</v>
      </c>
      <c r="CH42" s="50">
        <v>1996253</v>
      </c>
      <c r="CI42" s="50">
        <v>0</v>
      </c>
      <c r="CJ42" s="50">
        <v>0</v>
      </c>
      <c r="CK42" s="50">
        <v>-19069</v>
      </c>
      <c r="CL42" s="50"/>
      <c r="CM42" s="50">
        <v>0</v>
      </c>
      <c r="CN42" s="50">
        <v>-3600</v>
      </c>
      <c r="CO42" s="50">
        <v>-19604</v>
      </c>
      <c r="CP42" s="50">
        <v>-65018</v>
      </c>
      <c r="CQ42" s="50">
        <v>0</v>
      </c>
      <c r="CR42" s="50">
        <v>0</v>
      </c>
      <c r="CT42" s="56">
        <v>79708.759999999995</v>
      </c>
      <c r="CU42" s="104">
        <v>1891997.7496764904</v>
      </c>
      <c r="CV42" s="104">
        <v>0</v>
      </c>
      <c r="CW42" s="12">
        <v>0</v>
      </c>
      <c r="CX42" s="12">
        <v>0</v>
      </c>
      <c r="CY42" s="12">
        <v>0</v>
      </c>
      <c r="CZ42" s="63">
        <v>0</v>
      </c>
      <c r="DA42" s="60">
        <v>1971706.5096764904</v>
      </c>
      <c r="DB42" s="56">
        <v>0</v>
      </c>
      <c r="DC42" s="63"/>
      <c r="DD42" s="60">
        <v>0</v>
      </c>
      <c r="DE42" s="56">
        <v>86800</v>
      </c>
      <c r="DF42" s="12">
        <v>0</v>
      </c>
      <c r="DG42" s="12">
        <v>0</v>
      </c>
      <c r="DH42" s="60">
        <v>86800</v>
      </c>
      <c r="DI42" s="67">
        <v>0</v>
      </c>
      <c r="DJ42" s="71">
        <v>142425</v>
      </c>
      <c r="DK42" s="56">
        <v>89935.86</v>
      </c>
      <c r="DL42" s="12">
        <v>0</v>
      </c>
      <c r="DM42" s="12">
        <v>-19604</v>
      </c>
      <c r="DN42" s="63">
        <v>-65018</v>
      </c>
      <c r="DO42" s="67">
        <v>5313.8600000000006</v>
      </c>
      <c r="DP42" s="71">
        <v>7751.92</v>
      </c>
      <c r="DQ42" s="67">
        <v>0</v>
      </c>
      <c r="DR42" s="67">
        <v>50252.480000000003</v>
      </c>
      <c r="DS42" s="71">
        <v>43590.37</v>
      </c>
      <c r="DT42" s="67">
        <v>5120</v>
      </c>
      <c r="DU42" s="71">
        <v>0</v>
      </c>
      <c r="DV42" s="67">
        <v>29226.42</v>
      </c>
      <c r="DW42" s="71">
        <v>888.05</v>
      </c>
      <c r="DX42" s="83">
        <v>0</v>
      </c>
      <c r="DY42" s="83">
        <v>0</v>
      </c>
      <c r="DZ42" s="83">
        <v>0</v>
      </c>
      <c r="EA42" s="83">
        <v>0</v>
      </c>
      <c r="EB42" s="83">
        <v>0</v>
      </c>
      <c r="EC42" s="83">
        <v>0</v>
      </c>
      <c r="ED42" s="83">
        <v>0</v>
      </c>
      <c r="EE42" s="67">
        <v>84622</v>
      </c>
      <c r="EG42" s="92">
        <v>1231767.8500000001</v>
      </c>
      <c r="EH42" s="92">
        <v>22306.58</v>
      </c>
      <c r="EI42" s="92">
        <v>0</v>
      </c>
      <c r="EJ42" s="92">
        <v>71920.69</v>
      </c>
      <c r="EK42" s="92">
        <v>93436.42</v>
      </c>
      <c r="EL42" s="92">
        <v>0</v>
      </c>
      <c r="EM42" s="92">
        <v>30727.3</v>
      </c>
      <c r="EN42" s="92">
        <v>6990.53</v>
      </c>
      <c r="EO42" s="92">
        <v>504737.32</v>
      </c>
      <c r="EP42" s="92">
        <v>10665.73</v>
      </c>
      <c r="EQ42" s="92">
        <v>0</v>
      </c>
      <c r="ER42" s="92">
        <v>41001.54</v>
      </c>
      <c r="ES42" s="92">
        <v>4078.66</v>
      </c>
      <c r="ET42" s="92">
        <v>4364.21</v>
      </c>
      <c r="EU42" s="92">
        <v>9276.89</v>
      </c>
      <c r="EV42" s="92">
        <v>38575.72</v>
      </c>
      <c r="EW42" s="92">
        <v>0</v>
      </c>
      <c r="EX42" s="92">
        <v>10241.42</v>
      </c>
      <c r="EY42" s="92">
        <v>71297.289999999994</v>
      </c>
      <c r="EZ42" s="92">
        <v>39913.56</v>
      </c>
      <c r="FA42" s="92">
        <v>0</v>
      </c>
      <c r="FB42" s="92">
        <v>20024.04</v>
      </c>
      <c r="FC42" s="92">
        <v>8400</v>
      </c>
      <c r="FD42" s="92">
        <v>3108.95</v>
      </c>
      <c r="FE42" s="92">
        <v>140079.29999999999</v>
      </c>
      <c r="FF42" s="92">
        <v>0</v>
      </c>
      <c r="FG42" s="92">
        <v>60005.36</v>
      </c>
      <c r="FH42" s="92">
        <v>25047.78</v>
      </c>
      <c r="FI42" s="92">
        <v>0</v>
      </c>
      <c r="FJ42" s="92">
        <v>0</v>
      </c>
      <c r="FK42" s="92">
        <v>0</v>
      </c>
      <c r="FL42" s="92">
        <v>0</v>
      </c>
      <c r="FM42" s="186">
        <v>285</v>
      </c>
      <c r="FN42" s="1" t="s">
        <v>478</v>
      </c>
      <c r="FO42" s="118">
        <v>9353338</v>
      </c>
      <c r="FP42" s="118" t="s">
        <v>479</v>
      </c>
      <c r="FQ42" s="118" t="s">
        <v>480</v>
      </c>
      <c r="FR42" s="118" t="s">
        <v>481</v>
      </c>
      <c r="FS42" s="118" t="s">
        <v>482</v>
      </c>
      <c r="FT42" s="118" t="s">
        <v>233</v>
      </c>
      <c r="FU42" s="118"/>
      <c r="FV42" s="118"/>
      <c r="FW42" s="118"/>
      <c r="FX42" s="118"/>
      <c r="FY42" s="118"/>
      <c r="FZ42" s="118"/>
      <c r="GA42" s="118"/>
      <c r="GB42" s="118"/>
      <c r="GC42" s="118"/>
      <c r="GD42" s="118"/>
      <c r="GE42" s="118" t="s">
        <v>234</v>
      </c>
      <c r="GF42" s="118" t="s">
        <v>235</v>
      </c>
      <c r="GG42" s="118" t="s">
        <v>234</v>
      </c>
      <c r="GH42" s="120" t="s">
        <v>237</v>
      </c>
      <c r="GI42" s="118" t="s">
        <v>236</v>
      </c>
      <c r="GJ42" s="118" t="s">
        <v>236</v>
      </c>
      <c r="GK42" s="50">
        <v>244276.69999999902</v>
      </c>
      <c r="GL42" s="118">
        <v>0</v>
      </c>
      <c r="GM42" s="50">
        <v>40877.910000000003</v>
      </c>
      <c r="GN42" s="50">
        <v>1971703.3996764903</v>
      </c>
      <c r="GO42" s="50">
        <v>0</v>
      </c>
      <c r="GP42" s="50">
        <v>86800</v>
      </c>
      <c r="GQ42" s="50">
        <v>0</v>
      </c>
      <c r="GR42" s="50">
        <v>142425</v>
      </c>
      <c r="GS42" s="50">
        <v>5313.8600000000006</v>
      </c>
      <c r="GT42" s="50">
        <v>7751.92</v>
      </c>
      <c r="GU42" s="50">
        <v>0</v>
      </c>
      <c r="GV42" s="50">
        <v>50252.480000000003</v>
      </c>
      <c r="GW42" s="50">
        <v>43590.37</v>
      </c>
      <c r="GX42" s="50">
        <v>5120</v>
      </c>
      <c r="GY42" s="50">
        <v>0</v>
      </c>
      <c r="GZ42" s="50">
        <v>29226.42</v>
      </c>
      <c r="HA42" s="50">
        <v>888.05</v>
      </c>
      <c r="HB42" s="118">
        <v>0</v>
      </c>
      <c r="HC42" s="118">
        <v>0</v>
      </c>
      <c r="HD42" s="118">
        <v>0</v>
      </c>
      <c r="HE42" s="118">
        <v>0</v>
      </c>
      <c r="HF42" s="118">
        <v>0</v>
      </c>
      <c r="HG42" s="118">
        <v>0</v>
      </c>
      <c r="HH42" s="50">
        <v>84622</v>
      </c>
      <c r="HI42" s="50">
        <v>1231767.8500000001</v>
      </c>
      <c r="HJ42" s="50">
        <v>22306.58</v>
      </c>
      <c r="HK42" s="50">
        <v>495574.12000000005</v>
      </c>
      <c r="HL42" s="50">
        <v>71920.69</v>
      </c>
      <c r="HM42" s="50">
        <v>93436.42</v>
      </c>
      <c r="HN42" s="50">
        <v>0</v>
      </c>
      <c r="HO42" s="50">
        <v>30727.3</v>
      </c>
      <c r="HP42" s="50">
        <v>6990.53</v>
      </c>
      <c r="HQ42" s="50">
        <v>9163.1999999999534</v>
      </c>
      <c r="HR42" s="50">
        <v>10665.73</v>
      </c>
      <c r="HS42" s="50">
        <v>0</v>
      </c>
      <c r="HT42" s="50">
        <v>41001.54</v>
      </c>
      <c r="HU42" s="50">
        <v>4078.66</v>
      </c>
      <c r="HV42" s="50">
        <v>4364.21</v>
      </c>
      <c r="HW42" s="50">
        <v>9276.89</v>
      </c>
      <c r="HX42" s="50">
        <v>38575.72</v>
      </c>
      <c r="HY42" s="50">
        <v>0</v>
      </c>
      <c r="HZ42" s="50">
        <v>10241.42</v>
      </c>
      <c r="IA42" s="50">
        <v>71297.289999999994</v>
      </c>
      <c r="IB42" s="50">
        <v>39913.56</v>
      </c>
      <c r="IC42" s="50">
        <v>0</v>
      </c>
      <c r="ID42" s="50">
        <v>20024.04</v>
      </c>
      <c r="IE42" s="50">
        <v>8400</v>
      </c>
      <c r="IF42" s="50">
        <v>3108.95</v>
      </c>
      <c r="IG42" s="50">
        <v>140079.29999999999</v>
      </c>
      <c r="IH42" s="50">
        <v>0</v>
      </c>
      <c r="II42" s="50">
        <v>60005.36</v>
      </c>
      <c r="IJ42" s="50">
        <v>25047.78</v>
      </c>
      <c r="IK42" s="50">
        <v>0</v>
      </c>
      <c r="IL42" s="50">
        <v>0</v>
      </c>
      <c r="IM42" s="50">
        <v>0</v>
      </c>
      <c r="IN42" s="50">
        <v>0</v>
      </c>
      <c r="IO42" s="50">
        <v>0</v>
      </c>
      <c r="IP42" s="122">
        <v>0</v>
      </c>
      <c r="IQ42" s="122">
        <v>0</v>
      </c>
      <c r="IR42" s="123">
        <v>0</v>
      </c>
      <c r="IS42" s="123">
        <v>1</v>
      </c>
      <c r="IT42" s="123">
        <v>0</v>
      </c>
      <c r="IU42" s="122">
        <v>0</v>
      </c>
      <c r="IV42" s="122">
        <v>0</v>
      </c>
      <c r="IW42" s="122">
        <v>0</v>
      </c>
      <c r="IX42" s="50">
        <v>224003.05999999843</v>
      </c>
      <c r="IY42" s="50"/>
      <c r="IZ42" s="50">
        <v>0</v>
      </c>
      <c r="JA42" s="118">
        <v>0</v>
      </c>
      <c r="JB42" s="118">
        <v>0</v>
      </c>
      <c r="JC42" s="118">
        <v>0</v>
      </c>
      <c r="JD42" s="118" t="s">
        <v>274</v>
      </c>
      <c r="JF42" s="12">
        <v>244276.69999999902</v>
      </c>
      <c r="JG42" s="12">
        <v>2427693.4996764902</v>
      </c>
      <c r="JH42" s="12">
        <v>2447967.1399999997</v>
      </c>
      <c r="JI42" s="100">
        <v>224003.05967648979</v>
      </c>
      <c r="JJ42" s="102">
        <v>224003.05999999843</v>
      </c>
      <c r="JK42" s="104">
        <v>3.2350863330066204E-4</v>
      </c>
      <c r="JM42" s="12">
        <v>40877.910000000003</v>
      </c>
      <c r="JN42" s="12">
        <v>0</v>
      </c>
      <c r="JO42" s="12">
        <v>0</v>
      </c>
      <c r="JP42" s="100">
        <v>40877.910000000003</v>
      </c>
      <c r="JQ42" s="100">
        <v>0</v>
      </c>
      <c r="JR42" s="100">
        <v>-40877.910000000003</v>
      </c>
      <c r="JS42" s="12">
        <v>1912268.2800000014</v>
      </c>
      <c r="JZ42" s="105" t="s">
        <v>478</v>
      </c>
      <c r="KA42" s="105">
        <v>285</v>
      </c>
      <c r="KB42" s="105">
        <v>0</v>
      </c>
      <c r="KC42" s="105" t="s">
        <v>483</v>
      </c>
      <c r="KD42" s="105"/>
      <c r="KE42" s="105" t="s">
        <v>484</v>
      </c>
      <c r="KF42" s="105"/>
      <c r="KG42" s="105"/>
      <c r="KH42" s="105">
        <v>1891997.7496764907</v>
      </c>
      <c r="KI42" s="105">
        <v>1891997.7496764904</v>
      </c>
      <c r="KJ42" s="105"/>
      <c r="KK42" s="105">
        <v>0</v>
      </c>
      <c r="KL42" s="105">
        <v>1891995</v>
      </c>
      <c r="KN42" s="106">
        <v>0</v>
      </c>
      <c r="KQ42" s="1" t="s">
        <v>478</v>
      </c>
      <c r="KR42" s="12">
        <v>495574.12000000005</v>
      </c>
      <c r="KS42" s="12">
        <v>0</v>
      </c>
      <c r="KT42" s="12">
        <v>0</v>
      </c>
      <c r="KU42" s="12">
        <v>0</v>
      </c>
      <c r="KW42" s="1">
        <v>0</v>
      </c>
      <c r="KX42" s="1">
        <v>0</v>
      </c>
      <c r="KY42" s="1">
        <v>0</v>
      </c>
    </row>
    <row r="43" spans="1:313" x14ac:dyDescent="0.35">
      <c r="A43" s="2" t="s">
        <v>485</v>
      </c>
      <c r="B43" s="3">
        <v>-41180</v>
      </c>
      <c r="C43" s="3">
        <v>0</v>
      </c>
      <c r="D43" s="3">
        <v>-24400.01</v>
      </c>
      <c r="E43" s="3">
        <v>0</v>
      </c>
      <c r="F43" s="3">
        <v>-50900</v>
      </c>
      <c r="G43" s="3">
        <v>-42114.93</v>
      </c>
      <c r="H43" s="3">
        <v>0</v>
      </c>
      <c r="I43" s="3">
        <v>-15514.76</v>
      </c>
      <c r="J43" s="3">
        <v>-17619.36</v>
      </c>
      <c r="K43" s="3">
        <v>0</v>
      </c>
      <c r="L43" s="3">
        <v>-5243</v>
      </c>
      <c r="M43" s="3">
        <v>-41165.519999999997</v>
      </c>
      <c r="N43" s="3">
        <v>-3049.93</v>
      </c>
      <c r="O43" s="3">
        <v>0</v>
      </c>
      <c r="P43" s="3">
        <v>0</v>
      </c>
      <c r="Q43" s="3">
        <v>0</v>
      </c>
      <c r="R43" s="3">
        <v>0</v>
      </c>
      <c r="S43" s="3">
        <v>616217.19999999995</v>
      </c>
      <c r="T43" s="3">
        <v>4809.4399999999996</v>
      </c>
      <c r="U43" s="3">
        <v>0</v>
      </c>
      <c r="V43" s="3">
        <v>34660.480000000003</v>
      </c>
      <c r="W43" s="3">
        <v>74709.42</v>
      </c>
      <c r="X43" s="3">
        <v>0</v>
      </c>
      <c r="Y43" s="3">
        <v>7586.28</v>
      </c>
      <c r="Z43" s="3">
        <v>1056.8399999999999</v>
      </c>
      <c r="AA43" s="3">
        <v>197553.62</v>
      </c>
      <c r="AB43" s="3">
        <v>37051.99</v>
      </c>
      <c r="AC43" s="3">
        <v>0</v>
      </c>
      <c r="AD43" s="3">
        <v>11087.34</v>
      </c>
      <c r="AE43" s="3">
        <v>6467.44</v>
      </c>
      <c r="AF43" s="3">
        <v>279.56</v>
      </c>
      <c r="AG43" s="3">
        <v>3005.11</v>
      </c>
      <c r="AH43" s="3">
        <v>19108.400000000001</v>
      </c>
      <c r="AI43" s="3">
        <v>0</v>
      </c>
      <c r="AJ43" s="3">
        <v>13855.42</v>
      </c>
      <c r="AK43" s="3">
        <v>54535.13</v>
      </c>
      <c r="AL43" s="3">
        <v>1766.05</v>
      </c>
      <c r="AM43" s="3">
        <v>0</v>
      </c>
      <c r="AN43" s="3">
        <v>26206.12</v>
      </c>
      <c r="AO43" s="3">
        <v>5060.6000000000004</v>
      </c>
      <c r="AP43" s="3">
        <v>36.6</v>
      </c>
      <c r="AQ43" s="3">
        <v>56649.54</v>
      </c>
      <c r="AR43" s="3">
        <v>3465.34</v>
      </c>
      <c r="AS43" s="3">
        <v>10487.47</v>
      </c>
      <c r="AT43" s="3">
        <v>17430.240000000002</v>
      </c>
      <c r="AU43" s="3">
        <v>0</v>
      </c>
      <c r="AV43" s="3">
        <v>11962.46</v>
      </c>
      <c r="AW43" s="3">
        <v>0</v>
      </c>
      <c r="AX43" s="3">
        <v>0</v>
      </c>
      <c r="AY43" s="3">
        <v>-4551.3900000000003</v>
      </c>
      <c r="AZ43" s="3">
        <v>183.65</v>
      </c>
      <c r="BA43" s="12">
        <v>969492.84</v>
      </c>
      <c r="BB43" s="12">
        <v>0</v>
      </c>
      <c r="BC43" s="12">
        <v>969492.83999999973</v>
      </c>
      <c r="BD43" s="12">
        <v>0</v>
      </c>
      <c r="BE43" s="12"/>
      <c r="BF43" s="12">
        <v>0</v>
      </c>
      <c r="BG43" s="12">
        <v>0</v>
      </c>
      <c r="BH43" s="12">
        <v>0</v>
      </c>
      <c r="BI43" s="12"/>
      <c r="BJ43" s="12">
        <v>0</v>
      </c>
      <c r="BK43" s="12">
        <v>0</v>
      </c>
      <c r="BL43" s="12"/>
      <c r="BM43" s="12">
        <v>0</v>
      </c>
      <c r="BN43" s="12">
        <v>0</v>
      </c>
      <c r="BO43" s="12"/>
      <c r="BP43" s="12">
        <v>0</v>
      </c>
      <c r="BQ43" s="12">
        <v>0</v>
      </c>
      <c r="BS43" s="12">
        <v>-4367.7400000000007</v>
      </c>
      <c r="BT43" s="1">
        <v>-4367.7400000000007</v>
      </c>
      <c r="BU43" s="1">
        <v>0</v>
      </c>
      <c r="BV43" s="12">
        <v>-45533.259999999995</v>
      </c>
      <c r="BW43" s="12">
        <v>54535.13</v>
      </c>
      <c r="BY43" s="1">
        <v>0</v>
      </c>
      <c r="BZ43" s="1">
        <v>0</v>
      </c>
      <c r="CB43" s="44">
        <v>287</v>
      </c>
      <c r="CC43" s="12">
        <v>34650.60999999987</v>
      </c>
      <c r="CD43" s="12">
        <v>42640.910000000265</v>
      </c>
      <c r="CE43" s="12">
        <v>10711.420000000002</v>
      </c>
      <c r="CF43" s="1">
        <v>0</v>
      </c>
      <c r="CH43" s="50">
        <v>1022632</v>
      </c>
      <c r="CI43" s="50">
        <v>0</v>
      </c>
      <c r="CJ43" s="50">
        <v>0</v>
      </c>
      <c r="CK43" s="50">
        <v>-9665</v>
      </c>
      <c r="CL43" s="50"/>
      <c r="CM43" s="50">
        <v>0</v>
      </c>
      <c r="CN43" s="50">
        <v>0</v>
      </c>
      <c r="CO43" s="50">
        <v>-17778</v>
      </c>
      <c r="CP43" s="50">
        <v>-23480</v>
      </c>
      <c r="CQ43" s="50">
        <v>0</v>
      </c>
      <c r="CR43" s="50">
        <v>0</v>
      </c>
      <c r="CT43" s="56">
        <v>41180</v>
      </c>
      <c r="CU43" s="104">
        <v>977483.9694871055</v>
      </c>
      <c r="CV43" s="104">
        <v>0</v>
      </c>
      <c r="CW43" s="12">
        <v>0</v>
      </c>
      <c r="CX43" s="12">
        <v>0</v>
      </c>
      <c r="CY43" s="12">
        <v>0</v>
      </c>
      <c r="CZ43" s="63">
        <v>0</v>
      </c>
      <c r="DA43" s="60">
        <v>1018663.9694871055</v>
      </c>
      <c r="DB43" s="56">
        <v>0</v>
      </c>
      <c r="DC43" s="63"/>
      <c r="DD43" s="60">
        <v>0</v>
      </c>
      <c r="DE43" s="56">
        <v>24400.01</v>
      </c>
      <c r="DF43" s="12">
        <v>0</v>
      </c>
      <c r="DG43" s="12">
        <v>0</v>
      </c>
      <c r="DH43" s="60">
        <v>24400.01</v>
      </c>
      <c r="DI43" s="67">
        <v>0</v>
      </c>
      <c r="DJ43" s="71">
        <v>50900</v>
      </c>
      <c r="DK43" s="56">
        <v>42114.93</v>
      </c>
      <c r="DL43" s="12">
        <v>0</v>
      </c>
      <c r="DM43" s="12">
        <v>-17778</v>
      </c>
      <c r="DN43" s="63">
        <v>-23480</v>
      </c>
      <c r="DO43" s="67">
        <v>856.93000000000029</v>
      </c>
      <c r="DP43" s="71">
        <v>0</v>
      </c>
      <c r="DQ43" s="67">
        <v>0</v>
      </c>
      <c r="DR43" s="67">
        <v>15514.76</v>
      </c>
      <c r="DS43" s="71">
        <v>17619.36</v>
      </c>
      <c r="DT43" s="67">
        <v>0</v>
      </c>
      <c r="DU43" s="71">
        <v>5243</v>
      </c>
      <c r="DV43" s="67">
        <v>45533.26</v>
      </c>
      <c r="DW43" s="71">
        <v>3049.93</v>
      </c>
      <c r="DX43" s="83">
        <v>0</v>
      </c>
      <c r="DY43" s="83">
        <v>0</v>
      </c>
      <c r="DZ43" s="83">
        <v>0</v>
      </c>
      <c r="EA43" s="83">
        <v>0</v>
      </c>
      <c r="EB43" s="83">
        <v>0</v>
      </c>
      <c r="EC43" s="83">
        <v>0</v>
      </c>
      <c r="ED43" s="83">
        <v>0</v>
      </c>
      <c r="EE43" s="67">
        <v>41258</v>
      </c>
      <c r="EG43" s="92">
        <v>616217.19999999995</v>
      </c>
      <c r="EH43" s="92">
        <v>4809.4399999999996</v>
      </c>
      <c r="EI43" s="92">
        <v>0</v>
      </c>
      <c r="EJ43" s="92">
        <v>34660.480000000003</v>
      </c>
      <c r="EK43" s="92">
        <v>74709.42</v>
      </c>
      <c r="EL43" s="92">
        <v>0</v>
      </c>
      <c r="EM43" s="92">
        <v>7586.28</v>
      </c>
      <c r="EN43" s="92">
        <v>1056.8399999999999</v>
      </c>
      <c r="EO43" s="92">
        <v>197553.62</v>
      </c>
      <c r="EP43" s="92">
        <v>37051.99</v>
      </c>
      <c r="EQ43" s="92">
        <v>0</v>
      </c>
      <c r="ER43" s="92">
        <v>11087.34</v>
      </c>
      <c r="ES43" s="92">
        <v>6467.44</v>
      </c>
      <c r="ET43" s="92">
        <v>279.56</v>
      </c>
      <c r="EU43" s="92">
        <v>3005.11</v>
      </c>
      <c r="EV43" s="92">
        <v>19108.400000000001</v>
      </c>
      <c r="EW43" s="92">
        <v>0</v>
      </c>
      <c r="EX43" s="92">
        <v>13855.42</v>
      </c>
      <c r="EY43" s="92">
        <v>54535.13</v>
      </c>
      <c r="EZ43" s="92">
        <v>1766.05</v>
      </c>
      <c r="FA43" s="92">
        <v>0</v>
      </c>
      <c r="FB43" s="92">
        <v>26206.12</v>
      </c>
      <c r="FC43" s="92">
        <v>5060.6000000000004</v>
      </c>
      <c r="FD43" s="92">
        <v>36.6</v>
      </c>
      <c r="FE43" s="92">
        <v>56649.54</v>
      </c>
      <c r="FF43" s="92">
        <v>3465.34</v>
      </c>
      <c r="FG43" s="92">
        <v>10487.47</v>
      </c>
      <c r="FH43" s="92">
        <v>17430.240000000002</v>
      </c>
      <c r="FI43" s="92">
        <v>0</v>
      </c>
      <c r="FJ43" s="92">
        <v>11962.46</v>
      </c>
      <c r="FK43" s="92">
        <v>0</v>
      </c>
      <c r="FL43" s="92">
        <v>0</v>
      </c>
      <c r="FM43" s="186">
        <v>287</v>
      </c>
      <c r="FN43" s="1" t="s">
        <v>485</v>
      </c>
      <c r="FO43" s="118">
        <v>9353342</v>
      </c>
      <c r="FP43" s="118" t="s">
        <v>486</v>
      </c>
      <c r="FQ43" s="118" t="s">
        <v>487</v>
      </c>
      <c r="FR43" s="118" t="s">
        <v>488</v>
      </c>
      <c r="FS43" s="118" t="s">
        <v>489</v>
      </c>
      <c r="FT43" s="118" t="s">
        <v>233</v>
      </c>
      <c r="FU43" s="118"/>
      <c r="FV43" s="118"/>
      <c r="FW43" s="118"/>
      <c r="FX43" s="118"/>
      <c r="FY43" s="118"/>
      <c r="FZ43" s="118"/>
      <c r="GA43" s="118"/>
      <c r="GB43" s="118"/>
      <c r="GC43" s="118"/>
      <c r="GD43" s="118"/>
      <c r="GE43" s="118" t="s">
        <v>234</v>
      </c>
      <c r="GF43" s="118" t="s">
        <v>235</v>
      </c>
      <c r="GG43" s="118" t="s">
        <v>234</v>
      </c>
      <c r="GH43" s="120" t="s">
        <v>237</v>
      </c>
      <c r="GI43" s="118" t="s">
        <v>236</v>
      </c>
      <c r="GJ43" s="118" t="s">
        <v>236</v>
      </c>
      <c r="GK43" s="50">
        <v>34650.60999999987</v>
      </c>
      <c r="GL43" s="118">
        <v>0</v>
      </c>
      <c r="GM43" s="50">
        <v>10711.420000000002</v>
      </c>
      <c r="GN43" s="50">
        <v>1018663.1394871055</v>
      </c>
      <c r="GO43" s="50">
        <v>0</v>
      </c>
      <c r="GP43" s="50">
        <v>24400.01</v>
      </c>
      <c r="GQ43" s="50">
        <v>0</v>
      </c>
      <c r="GR43" s="50">
        <v>50900</v>
      </c>
      <c r="GS43" s="50">
        <v>856.93000000000029</v>
      </c>
      <c r="GT43" s="50">
        <v>0</v>
      </c>
      <c r="GU43" s="50">
        <v>0</v>
      </c>
      <c r="GV43" s="50">
        <v>15514.76</v>
      </c>
      <c r="GW43" s="50">
        <v>17619.36</v>
      </c>
      <c r="GX43" s="50">
        <v>0</v>
      </c>
      <c r="GY43" s="50">
        <v>5243</v>
      </c>
      <c r="GZ43" s="50">
        <v>45533.26</v>
      </c>
      <c r="HA43" s="50">
        <v>3049.93</v>
      </c>
      <c r="HB43" s="118">
        <v>0</v>
      </c>
      <c r="HC43" s="118">
        <v>0</v>
      </c>
      <c r="HD43" s="118">
        <v>0</v>
      </c>
      <c r="HE43" s="118">
        <v>0</v>
      </c>
      <c r="HF43" s="118">
        <v>0</v>
      </c>
      <c r="HG43" s="118">
        <v>0</v>
      </c>
      <c r="HH43" s="50">
        <v>41258</v>
      </c>
      <c r="HI43" s="50">
        <v>616217.19999999995</v>
      </c>
      <c r="HJ43" s="50">
        <v>4809.4399999999996</v>
      </c>
      <c r="HK43" s="50">
        <v>225172.82999999987</v>
      </c>
      <c r="HL43" s="50">
        <v>34660.480000000003</v>
      </c>
      <c r="HM43" s="50">
        <v>74709.42</v>
      </c>
      <c r="HN43" s="50">
        <v>0</v>
      </c>
      <c r="HO43" s="50">
        <v>7586.28</v>
      </c>
      <c r="HP43" s="50">
        <v>1056.8399999999999</v>
      </c>
      <c r="HQ43" s="50">
        <v>5466.2000000001281</v>
      </c>
      <c r="HR43" s="50">
        <v>3966.5800000000017</v>
      </c>
      <c r="HS43" s="50">
        <v>0</v>
      </c>
      <c r="HT43" s="50">
        <v>11087.34</v>
      </c>
      <c r="HU43" s="50">
        <v>6467.44</v>
      </c>
      <c r="HV43" s="50">
        <v>279.56</v>
      </c>
      <c r="HW43" s="50">
        <v>3005.11</v>
      </c>
      <c r="HX43" s="50">
        <v>19108.400000000001</v>
      </c>
      <c r="HY43" s="50">
        <v>0</v>
      </c>
      <c r="HZ43" s="50">
        <v>13855.42</v>
      </c>
      <c r="IA43" s="50">
        <v>54535.13</v>
      </c>
      <c r="IB43" s="50">
        <v>1766.05</v>
      </c>
      <c r="IC43" s="50">
        <v>0</v>
      </c>
      <c r="ID43" s="50">
        <v>26206.12</v>
      </c>
      <c r="IE43" s="50">
        <v>5060.6000000000004</v>
      </c>
      <c r="IF43" s="50">
        <v>36.6</v>
      </c>
      <c r="IG43" s="50">
        <v>56649.54</v>
      </c>
      <c r="IH43" s="50">
        <v>3465.34</v>
      </c>
      <c r="II43" s="50">
        <v>10487.47</v>
      </c>
      <c r="IJ43" s="50">
        <v>17430.240000000002</v>
      </c>
      <c r="IK43" s="50">
        <v>0</v>
      </c>
      <c r="IL43" s="50">
        <v>0</v>
      </c>
      <c r="IM43" s="50">
        <v>11962.46</v>
      </c>
      <c r="IN43" s="50">
        <v>0</v>
      </c>
      <c r="IO43" s="50">
        <v>0</v>
      </c>
      <c r="IP43" s="124">
        <v>0</v>
      </c>
      <c r="IQ43" s="124">
        <v>0</v>
      </c>
      <c r="IR43" s="125">
        <v>0</v>
      </c>
      <c r="IS43" s="125">
        <v>1</v>
      </c>
      <c r="IT43" s="125">
        <v>0</v>
      </c>
      <c r="IU43" s="124">
        <v>0</v>
      </c>
      <c r="IV43" s="124">
        <v>0</v>
      </c>
      <c r="IW43" s="124">
        <v>0</v>
      </c>
      <c r="IX43" s="50">
        <v>30000.000000000266</v>
      </c>
      <c r="IY43" s="50">
        <v>12640.91</v>
      </c>
      <c r="IZ43" s="50">
        <v>0</v>
      </c>
      <c r="JA43" s="118">
        <v>0</v>
      </c>
      <c r="JB43" s="118">
        <v>0</v>
      </c>
      <c r="JC43" s="118">
        <v>0</v>
      </c>
      <c r="JD43" s="118" t="s">
        <v>274</v>
      </c>
      <c r="JE43" s="195" t="s">
        <v>275</v>
      </c>
      <c r="JF43" s="12">
        <v>34650.60999999987</v>
      </c>
      <c r="JG43" s="12">
        <v>1223038.3894871057</v>
      </c>
      <c r="JH43" s="12">
        <v>1215048.0900000003</v>
      </c>
      <c r="JI43" s="100">
        <v>42640.909487105208</v>
      </c>
      <c r="JJ43" s="102">
        <v>42640.910000000265</v>
      </c>
      <c r="JK43" s="104">
        <v>5.1289505790919065E-4</v>
      </c>
      <c r="JM43" s="12">
        <v>10711.420000000002</v>
      </c>
      <c r="JN43" s="12">
        <v>0</v>
      </c>
      <c r="JO43" s="12">
        <v>0</v>
      </c>
      <c r="JP43" s="100">
        <v>10711.420000000002</v>
      </c>
      <c r="JQ43" s="100">
        <v>0</v>
      </c>
      <c r="JR43" s="100">
        <v>-10711.420000000002</v>
      </c>
      <c r="JS43" s="12">
        <v>969492.83999999973</v>
      </c>
      <c r="JZ43" s="105" t="s">
        <v>485</v>
      </c>
      <c r="KA43" s="105">
        <v>287</v>
      </c>
      <c r="KB43" s="105">
        <v>0</v>
      </c>
      <c r="KC43" s="105" t="s">
        <v>490</v>
      </c>
      <c r="KD43" s="105"/>
      <c r="KE43" s="105" t="s">
        <v>491</v>
      </c>
      <c r="KF43" s="105"/>
      <c r="KG43" s="105"/>
      <c r="KH43" s="105">
        <v>977483.96948710573</v>
      </c>
      <c r="KI43" s="105">
        <v>977483.9694871055</v>
      </c>
      <c r="KJ43" s="105"/>
      <c r="KK43" s="105">
        <v>0</v>
      </c>
      <c r="KL43" s="105">
        <v>977483</v>
      </c>
      <c r="KN43" s="106">
        <v>0</v>
      </c>
      <c r="KQ43" s="1" t="s">
        <v>485</v>
      </c>
      <c r="KR43" s="12">
        <v>192087.41999999987</v>
      </c>
      <c r="KS43" s="12">
        <v>0</v>
      </c>
      <c r="KT43" s="12">
        <v>0</v>
      </c>
      <c r="KU43" s="12">
        <v>33085.409999999996</v>
      </c>
      <c r="KW43" s="1">
        <v>0</v>
      </c>
      <c r="KX43" s="1">
        <v>0</v>
      </c>
      <c r="KY43" s="1">
        <v>0</v>
      </c>
    </row>
    <row r="44" spans="1:313" x14ac:dyDescent="0.35">
      <c r="A44" s="2" t="s">
        <v>492</v>
      </c>
      <c r="B44" s="3">
        <v>-82188.759999999995</v>
      </c>
      <c r="C44" s="3">
        <v>0</v>
      </c>
      <c r="D44" s="3">
        <v>-111433.33</v>
      </c>
      <c r="E44" s="3">
        <v>0</v>
      </c>
      <c r="F44" s="3">
        <v>-80820</v>
      </c>
      <c r="G44" s="3">
        <v>-101134.86</v>
      </c>
      <c r="H44" s="3">
        <v>0</v>
      </c>
      <c r="I44" s="3">
        <v>-104082.13</v>
      </c>
      <c r="J44" s="3">
        <v>-44028.37</v>
      </c>
      <c r="K44" s="3">
        <v>-5800</v>
      </c>
      <c r="L44" s="3">
        <v>-2290.92</v>
      </c>
      <c r="M44" s="3">
        <v>-27957.91</v>
      </c>
      <c r="N44" s="3">
        <v>-12318.5</v>
      </c>
      <c r="O44" s="3">
        <v>0</v>
      </c>
      <c r="P44" s="3">
        <v>0</v>
      </c>
      <c r="Q44" s="3">
        <v>0</v>
      </c>
      <c r="R44" s="3">
        <v>0</v>
      </c>
      <c r="S44" s="3">
        <v>1034132.65</v>
      </c>
      <c r="T44" s="3">
        <v>44675.22</v>
      </c>
      <c r="U44" s="3">
        <v>0</v>
      </c>
      <c r="V44" s="3">
        <v>1042.43</v>
      </c>
      <c r="W44" s="3">
        <v>168126.99</v>
      </c>
      <c r="X44" s="3">
        <v>0</v>
      </c>
      <c r="Y44" s="3">
        <v>51555.19</v>
      </c>
      <c r="Z44" s="3">
        <v>65399.7</v>
      </c>
      <c r="AA44" s="3">
        <v>548974.24</v>
      </c>
      <c r="AB44" s="3">
        <v>12757.79</v>
      </c>
      <c r="AC44" s="3">
        <v>0</v>
      </c>
      <c r="AD44" s="3">
        <v>19320.669999999998</v>
      </c>
      <c r="AE44" s="3">
        <v>19484.849999999999</v>
      </c>
      <c r="AF44" s="3">
        <v>54849.68</v>
      </c>
      <c r="AG44" s="3">
        <v>7365.65</v>
      </c>
      <c r="AH44" s="3">
        <v>29555.59</v>
      </c>
      <c r="AI44" s="3">
        <v>0</v>
      </c>
      <c r="AJ44" s="3">
        <v>8728.36</v>
      </c>
      <c r="AK44" s="3">
        <v>71444.55</v>
      </c>
      <c r="AL44" s="3">
        <v>20102.009999999998</v>
      </c>
      <c r="AM44" s="3">
        <v>0</v>
      </c>
      <c r="AN44" s="3">
        <v>26394.31</v>
      </c>
      <c r="AO44" s="3">
        <v>8380</v>
      </c>
      <c r="AP44" s="3">
        <v>10910.52</v>
      </c>
      <c r="AQ44" s="3">
        <v>115092.99</v>
      </c>
      <c r="AR44" s="3">
        <v>3998.48</v>
      </c>
      <c r="AS44" s="3">
        <v>38868.86</v>
      </c>
      <c r="AT44" s="3">
        <v>27936.98</v>
      </c>
      <c r="AU44" s="3">
        <v>0</v>
      </c>
      <c r="AV44" s="3">
        <v>0</v>
      </c>
      <c r="AW44" s="3">
        <v>0</v>
      </c>
      <c r="AX44" s="3">
        <v>0</v>
      </c>
      <c r="AY44" s="3">
        <v>-1944.14</v>
      </c>
      <c r="AZ44" s="3">
        <v>1377.5</v>
      </c>
      <c r="BA44" s="12">
        <v>1816476.2900000003</v>
      </c>
      <c r="BB44" s="12">
        <v>-18912</v>
      </c>
      <c r="BC44" s="12">
        <v>1835388.2900000003</v>
      </c>
      <c r="BD44" s="12">
        <v>0</v>
      </c>
      <c r="BE44" s="12"/>
      <c r="BF44" s="12">
        <v>8606.8799999999992</v>
      </c>
      <c r="BG44" s="12">
        <v>0</v>
      </c>
      <c r="BH44" s="12">
        <v>27518.879999999997</v>
      </c>
      <c r="BI44" s="12"/>
      <c r="BJ44" s="12">
        <v>27518.879999999997</v>
      </c>
      <c r="BK44" s="12">
        <v>0</v>
      </c>
      <c r="BL44" s="12"/>
      <c r="BM44" s="12">
        <v>0</v>
      </c>
      <c r="BN44" s="12">
        <v>0</v>
      </c>
      <c r="BO44" s="12"/>
      <c r="BP44" s="12">
        <v>0</v>
      </c>
      <c r="BQ44" s="12">
        <v>-18912</v>
      </c>
      <c r="BS44" s="12">
        <v>-566.6400000000001</v>
      </c>
      <c r="BT44" s="1">
        <v>-566.6400000000001</v>
      </c>
      <c r="BU44" s="1">
        <v>0</v>
      </c>
      <c r="BV44" s="12">
        <v>-28524.55</v>
      </c>
      <c r="BW44" s="12">
        <v>71444.55</v>
      </c>
      <c r="BY44" s="1">
        <v>0</v>
      </c>
      <c r="BZ44" s="1">
        <v>0</v>
      </c>
      <c r="CB44" s="44">
        <v>307</v>
      </c>
      <c r="CC44" s="12">
        <v>161149.18</v>
      </c>
      <c r="CD44" s="12">
        <v>193233.88999999966</v>
      </c>
      <c r="CE44" s="12">
        <v>19663.86</v>
      </c>
      <c r="CF44" s="1">
        <v>751.86000000000058</v>
      </c>
      <c r="CH44" s="50">
        <v>1925898</v>
      </c>
      <c r="CI44" s="50">
        <v>0</v>
      </c>
      <c r="CJ44" s="50">
        <v>0</v>
      </c>
      <c r="CK44" s="50">
        <v>-17963</v>
      </c>
      <c r="CL44" s="50"/>
      <c r="CM44" s="50">
        <v>0</v>
      </c>
      <c r="CN44" s="50">
        <v>-3600</v>
      </c>
      <c r="CO44" s="50">
        <v>-19579</v>
      </c>
      <c r="CP44" s="50">
        <v>-76242</v>
      </c>
      <c r="CQ44" s="50">
        <v>0</v>
      </c>
      <c r="CR44" s="50">
        <v>0</v>
      </c>
      <c r="CT44" s="56">
        <v>82188.759999999995</v>
      </c>
      <c r="CU44" s="104">
        <v>1848562.7000000007</v>
      </c>
      <c r="CV44" s="104">
        <v>0</v>
      </c>
      <c r="CW44" s="12">
        <v>0</v>
      </c>
      <c r="CX44" s="12">
        <v>0</v>
      </c>
      <c r="CY44" s="12">
        <v>0</v>
      </c>
      <c r="CZ44" s="63">
        <v>0</v>
      </c>
      <c r="DA44" s="60">
        <v>1930751.4600000007</v>
      </c>
      <c r="DB44" s="56">
        <v>0</v>
      </c>
      <c r="DC44" s="63"/>
      <c r="DD44" s="60">
        <v>0</v>
      </c>
      <c r="DE44" s="56">
        <v>111433.33</v>
      </c>
      <c r="DF44" s="12">
        <v>0</v>
      </c>
      <c r="DG44" s="12">
        <v>0</v>
      </c>
      <c r="DH44" s="60">
        <v>111433.33</v>
      </c>
      <c r="DI44" s="67">
        <v>0</v>
      </c>
      <c r="DJ44" s="71">
        <v>80820</v>
      </c>
      <c r="DK44" s="56">
        <v>101134.86</v>
      </c>
      <c r="DL44" s="12">
        <v>0</v>
      </c>
      <c r="DM44" s="12">
        <v>-19579</v>
      </c>
      <c r="DN44" s="63">
        <v>-76242</v>
      </c>
      <c r="DO44" s="67">
        <v>5313.8600000000006</v>
      </c>
      <c r="DP44" s="71">
        <v>0</v>
      </c>
      <c r="DQ44" s="67">
        <v>4101</v>
      </c>
      <c r="DR44" s="67">
        <v>99981.13</v>
      </c>
      <c r="DS44" s="71">
        <v>44028.37</v>
      </c>
      <c r="DT44" s="67">
        <v>5800</v>
      </c>
      <c r="DU44" s="71">
        <v>2290.92</v>
      </c>
      <c r="DV44" s="67">
        <v>28524.55</v>
      </c>
      <c r="DW44" s="71">
        <v>12318.5</v>
      </c>
      <c r="DX44" s="83">
        <v>0</v>
      </c>
      <c r="DY44" s="83">
        <v>0</v>
      </c>
      <c r="DZ44" s="83">
        <v>0</v>
      </c>
      <c r="EA44" s="83">
        <v>0</v>
      </c>
      <c r="EB44" s="83">
        <v>0</v>
      </c>
      <c r="EC44" s="83">
        <v>0</v>
      </c>
      <c r="ED44" s="83">
        <v>0</v>
      </c>
      <c r="EE44" s="67">
        <v>95821</v>
      </c>
      <c r="EG44" s="92">
        <v>1034132.65</v>
      </c>
      <c r="EH44" s="92">
        <v>44675.22</v>
      </c>
      <c r="EI44" s="92">
        <v>0</v>
      </c>
      <c r="EJ44" s="92">
        <v>1042.43</v>
      </c>
      <c r="EK44" s="92">
        <v>168126.99</v>
      </c>
      <c r="EL44" s="92">
        <v>0</v>
      </c>
      <c r="EM44" s="92">
        <v>51555.19</v>
      </c>
      <c r="EN44" s="92">
        <v>65399.7</v>
      </c>
      <c r="EO44" s="92">
        <v>548974.24</v>
      </c>
      <c r="EP44" s="92">
        <v>12757.79</v>
      </c>
      <c r="EQ44" s="92">
        <v>0</v>
      </c>
      <c r="ER44" s="92">
        <v>19320.669999999998</v>
      </c>
      <c r="ES44" s="92">
        <v>19484.849999999999</v>
      </c>
      <c r="ET44" s="92">
        <v>54849.68</v>
      </c>
      <c r="EU44" s="92">
        <v>7365.65</v>
      </c>
      <c r="EV44" s="92">
        <v>29555.59</v>
      </c>
      <c r="EW44" s="92">
        <v>0</v>
      </c>
      <c r="EX44" s="92">
        <v>8728.36</v>
      </c>
      <c r="EY44" s="92">
        <v>71444.55</v>
      </c>
      <c r="EZ44" s="92">
        <v>20102.009999999998</v>
      </c>
      <c r="FA44" s="92">
        <v>0</v>
      </c>
      <c r="FB44" s="92">
        <v>26394.31</v>
      </c>
      <c r="FC44" s="92">
        <v>8380</v>
      </c>
      <c r="FD44" s="92">
        <v>10910.52</v>
      </c>
      <c r="FE44" s="92">
        <v>115092.99</v>
      </c>
      <c r="FF44" s="92">
        <v>3998.48</v>
      </c>
      <c r="FG44" s="92">
        <v>38868.86</v>
      </c>
      <c r="FH44" s="92">
        <v>27936.98</v>
      </c>
      <c r="FI44" s="92">
        <v>0</v>
      </c>
      <c r="FJ44" s="92">
        <v>0</v>
      </c>
      <c r="FK44" s="92">
        <v>0</v>
      </c>
      <c r="FL44" s="92">
        <v>0</v>
      </c>
      <c r="FM44" s="186">
        <v>307</v>
      </c>
      <c r="FN44" s="1" t="s">
        <v>492</v>
      </c>
      <c r="FO44" s="118">
        <v>9352929</v>
      </c>
      <c r="FP44" s="118" t="s">
        <v>493</v>
      </c>
      <c r="FQ44" s="118" t="s">
        <v>494</v>
      </c>
      <c r="FR44" s="118" t="s">
        <v>495</v>
      </c>
      <c r="FS44" s="118" t="s">
        <v>496</v>
      </c>
      <c r="FT44" s="118" t="s">
        <v>233</v>
      </c>
      <c r="FU44" s="118"/>
      <c r="FV44" s="118"/>
      <c r="FW44" s="118"/>
      <c r="FX44" s="118"/>
      <c r="FY44" s="118"/>
      <c r="FZ44" s="118"/>
      <c r="GA44" s="118"/>
      <c r="GB44" s="118"/>
      <c r="GC44" s="118"/>
      <c r="GD44" s="118"/>
      <c r="GE44" s="118" t="s">
        <v>234</v>
      </c>
      <c r="GF44" s="118" t="s">
        <v>235</v>
      </c>
      <c r="GG44" s="118" t="s">
        <v>234</v>
      </c>
      <c r="GH44" s="120" t="s">
        <v>237</v>
      </c>
      <c r="GI44" s="118" t="s">
        <v>236</v>
      </c>
      <c r="GJ44" s="118" t="s">
        <v>236</v>
      </c>
      <c r="GK44" s="50">
        <v>161149.18</v>
      </c>
      <c r="GL44" s="118">
        <v>0</v>
      </c>
      <c r="GM44" s="50">
        <v>19663.86</v>
      </c>
      <c r="GN44" s="50">
        <v>1930749.7600000007</v>
      </c>
      <c r="GO44" s="50">
        <v>0</v>
      </c>
      <c r="GP44" s="50">
        <v>111433.33</v>
      </c>
      <c r="GQ44" s="50">
        <v>0</v>
      </c>
      <c r="GR44" s="50">
        <v>80820</v>
      </c>
      <c r="GS44" s="50">
        <v>5313.8600000000006</v>
      </c>
      <c r="GT44" s="50">
        <v>0</v>
      </c>
      <c r="GU44" s="50">
        <v>4101</v>
      </c>
      <c r="GV44" s="50">
        <v>99981.13</v>
      </c>
      <c r="GW44" s="50">
        <v>44028.37</v>
      </c>
      <c r="GX44" s="50">
        <v>5800</v>
      </c>
      <c r="GY44" s="50">
        <v>2290.92</v>
      </c>
      <c r="GZ44" s="50">
        <v>28524.55</v>
      </c>
      <c r="HA44" s="50">
        <v>12318.5</v>
      </c>
      <c r="HB44" s="118">
        <v>0</v>
      </c>
      <c r="HC44" s="118">
        <v>0</v>
      </c>
      <c r="HD44" s="118">
        <v>0</v>
      </c>
      <c r="HE44" s="118">
        <v>0</v>
      </c>
      <c r="HF44" s="118">
        <v>0</v>
      </c>
      <c r="HG44" s="118">
        <v>0</v>
      </c>
      <c r="HH44" s="50">
        <v>95821</v>
      </c>
      <c r="HI44" s="50">
        <v>1034132.65</v>
      </c>
      <c r="HJ44" s="50">
        <v>44675.22</v>
      </c>
      <c r="HK44" s="50">
        <v>538861.90999999898</v>
      </c>
      <c r="HL44" s="50">
        <v>1042.43</v>
      </c>
      <c r="HM44" s="50">
        <v>168126.99</v>
      </c>
      <c r="HN44" s="50">
        <v>0</v>
      </c>
      <c r="HO44" s="50">
        <v>107054.64</v>
      </c>
      <c r="HP44" s="50">
        <v>9900.25</v>
      </c>
      <c r="HQ44" s="50">
        <v>10112.330000001006</v>
      </c>
      <c r="HR44" s="50">
        <v>12757.79</v>
      </c>
      <c r="HS44" s="50">
        <v>0</v>
      </c>
      <c r="HT44" s="50">
        <v>19320.669999999998</v>
      </c>
      <c r="HU44" s="50">
        <v>19484.849999999999</v>
      </c>
      <c r="HV44" s="50">
        <v>54849.68</v>
      </c>
      <c r="HW44" s="50">
        <v>7365.65</v>
      </c>
      <c r="HX44" s="50">
        <v>29555.59</v>
      </c>
      <c r="HY44" s="50">
        <v>0</v>
      </c>
      <c r="HZ44" s="50">
        <v>8728.36</v>
      </c>
      <c r="IA44" s="50">
        <v>71444.55</v>
      </c>
      <c r="IB44" s="50">
        <v>20102.009999999998</v>
      </c>
      <c r="IC44" s="50">
        <v>0</v>
      </c>
      <c r="ID44" s="50">
        <v>26394.31</v>
      </c>
      <c r="IE44" s="50">
        <v>8380</v>
      </c>
      <c r="IF44" s="50">
        <v>10910.52</v>
      </c>
      <c r="IG44" s="50">
        <v>115092.99</v>
      </c>
      <c r="IH44" s="50">
        <v>3998.48</v>
      </c>
      <c r="II44" s="50">
        <v>38868.86</v>
      </c>
      <c r="IJ44" s="50">
        <v>27936.98</v>
      </c>
      <c r="IK44" s="50">
        <v>0</v>
      </c>
      <c r="IL44" s="50">
        <v>0</v>
      </c>
      <c r="IM44" s="50">
        <v>0</v>
      </c>
      <c r="IN44" s="50">
        <v>0</v>
      </c>
      <c r="IO44" s="50">
        <v>0</v>
      </c>
      <c r="IP44" s="50">
        <v>8606.8799999999992</v>
      </c>
      <c r="IQ44" s="50">
        <v>0</v>
      </c>
      <c r="IR44" s="118">
        <v>0</v>
      </c>
      <c r="IS44" s="118">
        <v>1</v>
      </c>
      <c r="IT44" s="118">
        <v>0</v>
      </c>
      <c r="IU44" s="50">
        <v>27518.879999999997</v>
      </c>
      <c r="IV44" s="50">
        <v>0</v>
      </c>
      <c r="IW44" s="50">
        <v>0</v>
      </c>
      <c r="IX44" s="50">
        <v>63422.999999999665</v>
      </c>
      <c r="IY44" s="50">
        <v>129810.89</v>
      </c>
      <c r="IZ44" s="50">
        <v>751.86000000000058</v>
      </c>
      <c r="JA44" s="118">
        <v>0</v>
      </c>
      <c r="JB44" s="118">
        <v>0</v>
      </c>
      <c r="JC44" s="118">
        <v>0</v>
      </c>
      <c r="JD44" s="118"/>
      <c r="JE44" s="195" t="s">
        <v>275</v>
      </c>
      <c r="JF44" s="12">
        <v>161149.18</v>
      </c>
      <c r="JG44" s="12">
        <v>2421182.4200000004</v>
      </c>
      <c r="JH44" s="12">
        <v>2389097.71</v>
      </c>
      <c r="JI44" s="100">
        <v>193233.8900000006</v>
      </c>
      <c r="JJ44" s="102">
        <v>193233.88999999966</v>
      </c>
      <c r="JK44" s="104">
        <v>-9.3132257461547852E-10</v>
      </c>
      <c r="JM44" s="12">
        <v>19663.86</v>
      </c>
      <c r="JN44" s="12">
        <v>8606.8799999999992</v>
      </c>
      <c r="JO44" s="12">
        <v>27518.879999999997</v>
      </c>
      <c r="JP44" s="100">
        <v>751.86000000000058</v>
      </c>
      <c r="JQ44" s="100">
        <v>751.86000000000058</v>
      </c>
      <c r="JR44" s="100">
        <v>0</v>
      </c>
      <c r="JS44" s="12">
        <v>1835388.2900000003</v>
      </c>
      <c r="JZ44" s="105" t="s">
        <v>492</v>
      </c>
      <c r="KA44" s="105">
        <v>307</v>
      </c>
      <c r="KB44" s="105">
        <v>0</v>
      </c>
      <c r="KC44" s="105" t="s">
        <v>497</v>
      </c>
      <c r="KD44" s="105"/>
      <c r="KE44" s="105" t="s">
        <v>498</v>
      </c>
      <c r="KF44" s="105"/>
      <c r="KG44" s="105"/>
      <c r="KH44" s="105">
        <v>1848562.7</v>
      </c>
      <c r="KI44" s="105">
        <v>1848562.7000000007</v>
      </c>
      <c r="KJ44" s="105"/>
      <c r="KK44" s="105">
        <v>0</v>
      </c>
      <c r="KL44" s="105">
        <v>1848561</v>
      </c>
      <c r="KN44" s="106">
        <v>0</v>
      </c>
      <c r="KQ44" s="1" t="s">
        <v>492</v>
      </c>
      <c r="KR44" s="12">
        <v>538861.90999999898</v>
      </c>
      <c r="KS44" s="12">
        <v>0</v>
      </c>
      <c r="KT44" s="12">
        <v>0</v>
      </c>
      <c r="KU44" s="12">
        <v>0</v>
      </c>
      <c r="KW44" s="1">
        <v>0</v>
      </c>
      <c r="KX44" s="1">
        <v>55499.45</v>
      </c>
      <c r="KY44" s="1">
        <v>0</v>
      </c>
    </row>
    <row r="45" spans="1:313" x14ac:dyDescent="0.35">
      <c r="A45" s="2" t="s">
        <v>499</v>
      </c>
      <c r="B45" s="3">
        <v>-253330.18</v>
      </c>
      <c r="C45" s="3">
        <v>0</v>
      </c>
      <c r="D45" s="3">
        <v>-82400</v>
      </c>
      <c r="E45" s="3">
        <v>0</v>
      </c>
      <c r="F45" s="3">
        <v>-112730.25</v>
      </c>
      <c r="G45" s="3">
        <v>-99529.86</v>
      </c>
      <c r="H45" s="3">
        <v>-440</v>
      </c>
      <c r="I45" s="3">
        <v>-176488.83</v>
      </c>
      <c r="J45" s="3">
        <v>-51367.29</v>
      </c>
      <c r="K45" s="3">
        <v>-12640</v>
      </c>
      <c r="L45" s="3">
        <v>-12946.75</v>
      </c>
      <c r="M45" s="3">
        <v>-32910.11</v>
      </c>
      <c r="N45" s="3">
        <v>-56343.63</v>
      </c>
      <c r="O45" s="3">
        <v>0</v>
      </c>
      <c r="P45" s="3">
        <v>0</v>
      </c>
      <c r="Q45" s="3">
        <v>0</v>
      </c>
      <c r="R45" s="3">
        <v>0</v>
      </c>
      <c r="S45" s="3">
        <v>1431920.42</v>
      </c>
      <c r="T45" s="3">
        <v>18762.16</v>
      </c>
      <c r="U45" s="3">
        <v>0</v>
      </c>
      <c r="V45" s="3">
        <v>21196.36</v>
      </c>
      <c r="W45" s="3">
        <v>184252.73</v>
      </c>
      <c r="X45" s="3">
        <v>74917.86</v>
      </c>
      <c r="Y45" s="3">
        <v>87888.14</v>
      </c>
      <c r="Z45" s="3">
        <v>102191.95</v>
      </c>
      <c r="AA45" s="3">
        <v>601241.75</v>
      </c>
      <c r="AB45" s="3">
        <v>44470.55</v>
      </c>
      <c r="AC45" s="3">
        <v>0</v>
      </c>
      <c r="AD45" s="3">
        <v>25628.9</v>
      </c>
      <c r="AE45" s="3">
        <v>24596.03</v>
      </c>
      <c r="AF45" s="3">
        <v>131597.62</v>
      </c>
      <c r="AG45" s="3">
        <v>8146.49</v>
      </c>
      <c r="AH45" s="3">
        <v>58581.21</v>
      </c>
      <c r="AI45" s="3">
        <v>0</v>
      </c>
      <c r="AJ45" s="3">
        <v>52182.06</v>
      </c>
      <c r="AK45" s="3">
        <v>161044.76999999999</v>
      </c>
      <c r="AL45" s="3">
        <v>15791.41</v>
      </c>
      <c r="AM45" s="3">
        <v>0</v>
      </c>
      <c r="AN45" s="3">
        <v>26216.55</v>
      </c>
      <c r="AO45" s="3">
        <v>10520</v>
      </c>
      <c r="AP45" s="3">
        <v>7822.65</v>
      </c>
      <c r="AQ45" s="3">
        <v>60842.58</v>
      </c>
      <c r="AR45" s="3">
        <v>66436.240000000005</v>
      </c>
      <c r="AS45" s="3">
        <v>12488.39</v>
      </c>
      <c r="AT45" s="3">
        <v>44052.82</v>
      </c>
      <c r="AU45" s="3">
        <v>0</v>
      </c>
      <c r="AV45" s="3">
        <v>44003</v>
      </c>
      <c r="AW45" s="3">
        <v>0</v>
      </c>
      <c r="AX45" s="3">
        <v>0</v>
      </c>
      <c r="AY45" s="3">
        <v>-3607.14</v>
      </c>
      <c r="AZ45" s="3">
        <v>2831.72</v>
      </c>
      <c r="BA45" s="12">
        <v>2424890.3199999998</v>
      </c>
      <c r="BB45" s="12">
        <v>17965.800000000003</v>
      </c>
      <c r="BC45" s="12">
        <v>2406924.5200000014</v>
      </c>
      <c r="BD45" s="12">
        <v>0</v>
      </c>
      <c r="BE45" s="12"/>
      <c r="BF45" s="12">
        <v>10708.6</v>
      </c>
      <c r="BG45" s="12">
        <v>0</v>
      </c>
      <c r="BH45" s="22">
        <v>-11442.68</v>
      </c>
      <c r="BI45" s="12"/>
      <c r="BJ45" s="12">
        <v>-11442.68</v>
      </c>
      <c r="BK45" s="12">
        <v>4185.4799999999996</v>
      </c>
      <c r="BL45" s="12"/>
      <c r="BM45" s="12">
        <v>4185.4799999999996</v>
      </c>
      <c r="BN45" s="12">
        <v>0</v>
      </c>
      <c r="BO45" s="12"/>
      <c r="BP45" s="12">
        <v>0</v>
      </c>
      <c r="BQ45" s="12">
        <v>17965.800000000003</v>
      </c>
      <c r="BS45" s="12">
        <v>-775.42000000000007</v>
      </c>
      <c r="BT45" s="1">
        <v>-775.42000000000007</v>
      </c>
      <c r="BU45" s="1">
        <v>0</v>
      </c>
      <c r="BV45" s="12">
        <v>-33685.53</v>
      </c>
      <c r="BW45" s="12">
        <v>161044.76999999999</v>
      </c>
      <c r="BY45" s="1">
        <v>0</v>
      </c>
      <c r="BZ45" s="1">
        <v>0</v>
      </c>
      <c r="CB45" s="44">
        <v>309</v>
      </c>
      <c r="CC45" s="12">
        <v>719071.62999999756</v>
      </c>
      <c r="CD45" s="12">
        <v>603554.63999999873</v>
      </c>
      <c r="CE45" s="12">
        <v>-17967.059999999994</v>
      </c>
      <c r="CF45" s="1">
        <v>-1.2599999999911233</v>
      </c>
      <c r="CH45" s="50">
        <v>2347982</v>
      </c>
      <c r="CI45" s="50">
        <v>0</v>
      </c>
      <c r="CJ45" s="50">
        <v>-48086.889999999992</v>
      </c>
      <c r="CK45" s="50">
        <v>-22265</v>
      </c>
      <c r="CL45" s="50"/>
      <c r="CM45" s="50">
        <v>0</v>
      </c>
      <c r="CN45" s="50">
        <v>-6000</v>
      </c>
      <c r="CO45" s="50">
        <v>-20777</v>
      </c>
      <c r="CP45" s="50">
        <v>-71039</v>
      </c>
      <c r="CQ45" s="50">
        <v>-750</v>
      </c>
      <c r="CR45" s="50">
        <v>0</v>
      </c>
      <c r="CT45" s="56">
        <v>253330.18</v>
      </c>
      <c r="CU45" s="104">
        <v>2309377.4089115658</v>
      </c>
      <c r="CV45" s="104">
        <v>0</v>
      </c>
      <c r="CW45" s="102">
        <v>0</v>
      </c>
      <c r="CX45" s="102">
        <v>0</v>
      </c>
      <c r="CY45" s="12">
        <v>0</v>
      </c>
      <c r="CZ45" s="63">
        <v>0</v>
      </c>
      <c r="DA45" s="60">
        <v>2562707.588911566</v>
      </c>
      <c r="DB45" s="56">
        <v>0</v>
      </c>
      <c r="DC45" s="63"/>
      <c r="DD45" s="60">
        <v>0</v>
      </c>
      <c r="DE45" s="56">
        <v>82400</v>
      </c>
      <c r="DF45" s="102">
        <v>0</v>
      </c>
      <c r="DG45" s="12">
        <v>0</v>
      </c>
      <c r="DH45" s="60">
        <v>82400</v>
      </c>
      <c r="DI45" s="67">
        <v>0</v>
      </c>
      <c r="DJ45" s="71">
        <v>112730.25</v>
      </c>
      <c r="DK45" s="56">
        <v>99529.86</v>
      </c>
      <c r="DL45" s="12">
        <v>0</v>
      </c>
      <c r="DM45" s="12">
        <v>-20777</v>
      </c>
      <c r="DN45" s="63">
        <v>-71039</v>
      </c>
      <c r="DO45" s="67">
        <v>7713.8600000000006</v>
      </c>
      <c r="DP45" s="71">
        <v>440</v>
      </c>
      <c r="DQ45" s="67">
        <v>6049</v>
      </c>
      <c r="DR45" s="67">
        <v>170439.83</v>
      </c>
      <c r="DS45" s="71">
        <v>51367.29</v>
      </c>
      <c r="DT45" s="67">
        <v>12640</v>
      </c>
      <c r="DU45" s="71">
        <v>12946.75</v>
      </c>
      <c r="DV45" s="67">
        <v>33685.53</v>
      </c>
      <c r="DW45" s="71">
        <v>56343.63</v>
      </c>
      <c r="DX45" s="83">
        <v>0</v>
      </c>
      <c r="DY45" s="83">
        <v>0</v>
      </c>
      <c r="DZ45" s="83">
        <v>0</v>
      </c>
      <c r="EA45" s="83">
        <v>0</v>
      </c>
      <c r="EB45" s="83">
        <v>0</v>
      </c>
      <c r="EC45" s="83">
        <v>0</v>
      </c>
      <c r="ED45" s="83">
        <v>0</v>
      </c>
      <c r="EE45" s="67">
        <v>91816</v>
      </c>
      <c r="EG45" s="92">
        <v>1431920.42</v>
      </c>
      <c r="EH45" s="92">
        <v>18762.16</v>
      </c>
      <c r="EI45" s="92">
        <v>0</v>
      </c>
      <c r="EJ45" s="92">
        <v>21196.36</v>
      </c>
      <c r="EK45" s="92">
        <v>184252.73</v>
      </c>
      <c r="EL45" s="92">
        <v>74917.86</v>
      </c>
      <c r="EM45" s="92">
        <v>87888.14</v>
      </c>
      <c r="EN45" s="92">
        <v>102191.95</v>
      </c>
      <c r="EO45" s="92">
        <v>601241.75</v>
      </c>
      <c r="EP45" s="92">
        <v>44470.55</v>
      </c>
      <c r="EQ45" s="92">
        <v>0</v>
      </c>
      <c r="ER45" s="92">
        <v>25628.9</v>
      </c>
      <c r="ES45" s="92">
        <v>24596.03</v>
      </c>
      <c r="ET45" s="92">
        <v>131597.62</v>
      </c>
      <c r="EU45" s="92">
        <v>8146.49</v>
      </c>
      <c r="EV45" s="92">
        <v>58581.21</v>
      </c>
      <c r="EW45" s="92">
        <v>0</v>
      </c>
      <c r="EX45" s="92">
        <v>52182.06</v>
      </c>
      <c r="EY45" s="92">
        <v>161044.76999999999</v>
      </c>
      <c r="EZ45" s="92">
        <v>15791.41</v>
      </c>
      <c r="FA45" s="92">
        <v>0</v>
      </c>
      <c r="FB45" s="92">
        <v>26216.55</v>
      </c>
      <c r="FC45" s="92">
        <v>10520</v>
      </c>
      <c r="FD45" s="92">
        <v>7822.65</v>
      </c>
      <c r="FE45" s="92">
        <v>60842.58</v>
      </c>
      <c r="FF45" s="92">
        <v>66436.240000000005</v>
      </c>
      <c r="FG45" s="92">
        <v>12488.39</v>
      </c>
      <c r="FH45" s="92">
        <v>44052.82</v>
      </c>
      <c r="FI45" s="92">
        <v>0</v>
      </c>
      <c r="FJ45" s="92">
        <v>44003</v>
      </c>
      <c r="FK45" s="92">
        <v>0</v>
      </c>
      <c r="FL45" s="92">
        <v>0</v>
      </c>
      <c r="FM45" s="186">
        <v>309</v>
      </c>
      <c r="FN45" s="1" t="s">
        <v>499</v>
      </c>
      <c r="FO45" s="118">
        <v>9352089</v>
      </c>
      <c r="FP45" s="118" t="s">
        <v>500</v>
      </c>
      <c r="FQ45" s="118" t="s">
        <v>501</v>
      </c>
      <c r="FR45" s="118" t="s">
        <v>502</v>
      </c>
      <c r="FS45" s="118" t="s">
        <v>503</v>
      </c>
      <c r="FT45" s="118" t="s">
        <v>233</v>
      </c>
      <c r="FU45" s="118"/>
      <c r="FV45" s="118"/>
      <c r="FW45" s="118"/>
      <c r="FX45" s="118"/>
      <c r="FY45" s="118"/>
      <c r="FZ45" s="118"/>
      <c r="GA45" s="118"/>
      <c r="GB45" s="118"/>
      <c r="GC45" s="118"/>
      <c r="GD45" s="118"/>
      <c r="GE45" s="118" t="s">
        <v>234</v>
      </c>
      <c r="GF45" s="118" t="s">
        <v>235</v>
      </c>
      <c r="GG45" s="118" t="s">
        <v>234</v>
      </c>
      <c r="GH45" s="120" t="s">
        <v>237</v>
      </c>
      <c r="GI45" s="118" t="s">
        <v>236</v>
      </c>
      <c r="GJ45" s="118" t="s">
        <v>236</v>
      </c>
      <c r="GK45" s="50">
        <v>719071.62999999756</v>
      </c>
      <c r="GL45" s="118">
        <v>0</v>
      </c>
      <c r="GM45" s="50">
        <v>-17967.059999999994</v>
      </c>
      <c r="GN45" s="50">
        <v>2562703.5089115659</v>
      </c>
      <c r="GO45" s="50">
        <v>0</v>
      </c>
      <c r="GP45" s="50">
        <v>82400</v>
      </c>
      <c r="GQ45" s="50">
        <v>0</v>
      </c>
      <c r="GR45" s="50">
        <v>112730.25</v>
      </c>
      <c r="GS45" s="50">
        <v>7713.8600000000006</v>
      </c>
      <c r="GT45" s="50">
        <v>440</v>
      </c>
      <c r="GU45" s="50">
        <v>6049</v>
      </c>
      <c r="GV45" s="50">
        <v>170439.83</v>
      </c>
      <c r="GW45" s="50">
        <v>51367.29</v>
      </c>
      <c r="GX45" s="50">
        <v>12640</v>
      </c>
      <c r="GY45" s="50">
        <v>12946.75</v>
      </c>
      <c r="GZ45" s="50">
        <v>33685.53</v>
      </c>
      <c r="HA45" s="50">
        <v>56343.63</v>
      </c>
      <c r="HB45" s="118">
        <v>0</v>
      </c>
      <c r="HC45" s="118">
        <v>0</v>
      </c>
      <c r="HD45" s="118">
        <v>0</v>
      </c>
      <c r="HE45" s="118">
        <v>0</v>
      </c>
      <c r="HF45" s="118">
        <v>0</v>
      </c>
      <c r="HG45" s="118">
        <v>0</v>
      </c>
      <c r="HH45" s="50">
        <v>91816</v>
      </c>
      <c r="HI45" s="50">
        <v>1431920.42</v>
      </c>
      <c r="HJ45" s="50">
        <v>18762.16</v>
      </c>
      <c r="HK45" s="50">
        <v>607490.35999999801</v>
      </c>
      <c r="HL45" s="50">
        <v>21196.36</v>
      </c>
      <c r="HM45" s="50">
        <v>184252.73</v>
      </c>
      <c r="HN45" s="50">
        <v>74917.86</v>
      </c>
      <c r="HO45" s="50">
        <v>176076.89999999988</v>
      </c>
      <c r="HP45" s="50">
        <v>14003.190000000119</v>
      </c>
      <c r="HQ45" s="50">
        <v>8750.6000000019558</v>
      </c>
      <c r="HR45" s="50">
        <v>29471.340000000004</v>
      </c>
      <c r="HS45" s="50">
        <v>0</v>
      </c>
      <c r="HT45" s="50">
        <v>25628.9</v>
      </c>
      <c r="HU45" s="50">
        <v>24596.03</v>
      </c>
      <c r="HV45" s="50">
        <v>131597.62</v>
      </c>
      <c r="HW45" s="50">
        <v>8146.49</v>
      </c>
      <c r="HX45" s="50">
        <v>58581.21</v>
      </c>
      <c r="HY45" s="50">
        <v>0</v>
      </c>
      <c r="HZ45" s="50">
        <v>52182.06</v>
      </c>
      <c r="IA45" s="50">
        <v>161044.76999999999</v>
      </c>
      <c r="IB45" s="50">
        <v>15791.41</v>
      </c>
      <c r="IC45" s="50">
        <v>0</v>
      </c>
      <c r="ID45" s="50">
        <v>26216.55</v>
      </c>
      <c r="IE45" s="50">
        <v>10520</v>
      </c>
      <c r="IF45" s="50">
        <v>7822.65</v>
      </c>
      <c r="IG45" s="50">
        <v>60842.58</v>
      </c>
      <c r="IH45" s="50">
        <v>66436.240000000005</v>
      </c>
      <c r="II45" s="50">
        <v>12488.39</v>
      </c>
      <c r="IJ45" s="50">
        <v>44052.82</v>
      </c>
      <c r="IK45" s="50">
        <v>0</v>
      </c>
      <c r="IL45" s="50">
        <v>0</v>
      </c>
      <c r="IM45" s="50">
        <v>44003</v>
      </c>
      <c r="IN45" s="50">
        <v>0</v>
      </c>
      <c r="IO45" s="50">
        <v>0</v>
      </c>
      <c r="IP45" s="50">
        <v>10708.6</v>
      </c>
      <c r="IQ45" s="50">
        <v>0</v>
      </c>
      <c r="IR45" s="118">
        <v>0</v>
      </c>
      <c r="IS45" s="118">
        <v>1</v>
      </c>
      <c r="IT45" s="118">
        <v>0</v>
      </c>
      <c r="IU45" s="50">
        <v>-11442.68</v>
      </c>
      <c r="IV45" s="50">
        <v>4185.4799999999996</v>
      </c>
      <c r="IW45" s="50">
        <v>0</v>
      </c>
      <c r="IX45" s="50">
        <v>603554.63999999873</v>
      </c>
      <c r="IY45" s="50"/>
      <c r="IZ45" s="50">
        <v>-1.2599999999911233</v>
      </c>
      <c r="JA45" s="118">
        <v>0</v>
      </c>
      <c r="JB45" s="118">
        <v>0</v>
      </c>
      <c r="JC45" s="118">
        <v>0</v>
      </c>
      <c r="JD45" s="118"/>
      <c r="JF45" s="12">
        <v>719071.62999999756</v>
      </c>
      <c r="JG45" s="12">
        <v>3201275.6489115655</v>
      </c>
      <c r="JH45" s="12">
        <v>3316792.6399999997</v>
      </c>
      <c r="JI45" s="100">
        <v>603554.63891156344</v>
      </c>
      <c r="JJ45" s="102">
        <v>603554.63999999873</v>
      </c>
      <c r="JK45" s="104">
        <v>1.0884352959692478E-3</v>
      </c>
      <c r="JM45" s="12">
        <v>-17967.059999999994</v>
      </c>
      <c r="JN45" s="12">
        <v>10708.6</v>
      </c>
      <c r="JO45" s="12">
        <v>-7257.2000000000007</v>
      </c>
      <c r="JP45" s="100">
        <v>-1.2599999999929423</v>
      </c>
      <c r="JQ45" s="100">
        <v>-1.2599999999911233</v>
      </c>
      <c r="JR45" s="100">
        <v>1.8189894035458565E-12</v>
      </c>
      <c r="JS45" s="12">
        <v>2406924.5200000014</v>
      </c>
      <c r="JZ45" s="105" t="s">
        <v>499</v>
      </c>
      <c r="KA45" s="105">
        <v>309</v>
      </c>
      <c r="KB45" s="105">
        <v>0</v>
      </c>
      <c r="KC45" s="105" t="s">
        <v>504</v>
      </c>
      <c r="KD45" s="105"/>
      <c r="KE45" s="105" t="s">
        <v>505</v>
      </c>
      <c r="KF45" s="105"/>
      <c r="KG45" s="105"/>
      <c r="KH45" s="105">
        <v>2309377.4089115658</v>
      </c>
      <c r="KI45" s="105">
        <v>2309377.4089115658</v>
      </c>
      <c r="KJ45" s="105"/>
      <c r="KK45" s="105">
        <v>0</v>
      </c>
      <c r="KL45" s="105">
        <v>2309373</v>
      </c>
      <c r="KN45" s="106">
        <v>0</v>
      </c>
      <c r="KQ45" s="1" t="s">
        <v>499</v>
      </c>
      <c r="KR45" s="12">
        <v>538883.76999999792</v>
      </c>
      <c r="KS45" s="12">
        <v>53607.380000000063</v>
      </c>
      <c r="KT45" s="12">
        <v>0</v>
      </c>
      <c r="KU45" s="12">
        <v>14999.21</v>
      </c>
      <c r="KW45" s="1">
        <v>0</v>
      </c>
      <c r="KX45" s="1">
        <v>88188.759999999878</v>
      </c>
      <c r="KY45" s="1">
        <v>0</v>
      </c>
    </row>
    <row r="46" spans="1:313" x14ac:dyDescent="0.35">
      <c r="A46" s="2" t="s">
        <v>506</v>
      </c>
      <c r="B46" s="3">
        <v>-22979.759999999998</v>
      </c>
      <c r="C46" s="3">
        <v>0</v>
      </c>
      <c r="D46" s="3">
        <v>-18733.330000000002</v>
      </c>
      <c r="E46" s="3">
        <v>0</v>
      </c>
      <c r="F46" s="3">
        <v>-10730</v>
      </c>
      <c r="G46" s="3">
        <v>-43291</v>
      </c>
      <c r="H46" s="3">
        <v>-180</v>
      </c>
      <c r="I46" s="3">
        <v>-5442.08</v>
      </c>
      <c r="J46" s="3">
        <v>-10779</v>
      </c>
      <c r="K46" s="3">
        <v>0</v>
      </c>
      <c r="L46" s="3">
        <v>0</v>
      </c>
      <c r="M46" s="3">
        <v>0</v>
      </c>
      <c r="N46" s="3">
        <v>0</v>
      </c>
      <c r="O46" s="3">
        <v>0</v>
      </c>
      <c r="P46" s="3">
        <v>0</v>
      </c>
      <c r="Q46" s="3">
        <v>0</v>
      </c>
      <c r="R46" s="3">
        <v>0</v>
      </c>
      <c r="S46" s="3">
        <v>309844.73</v>
      </c>
      <c r="T46" s="3">
        <v>3510.16</v>
      </c>
      <c r="U46" s="3">
        <v>0</v>
      </c>
      <c r="V46" s="3">
        <v>0</v>
      </c>
      <c r="W46" s="3">
        <v>47917.56</v>
      </c>
      <c r="X46" s="3">
        <v>42159.53</v>
      </c>
      <c r="Y46" s="3">
        <v>2263.64</v>
      </c>
      <c r="Z46" s="3">
        <v>7343.93</v>
      </c>
      <c r="AA46" s="3">
        <v>137042.60999999999</v>
      </c>
      <c r="AB46" s="3">
        <v>609.5</v>
      </c>
      <c r="AC46" s="3">
        <v>3192.47</v>
      </c>
      <c r="AD46" s="3">
        <v>7866.6</v>
      </c>
      <c r="AE46" s="3">
        <v>4080.98</v>
      </c>
      <c r="AF46" s="3">
        <v>14820.86</v>
      </c>
      <c r="AG46" s="3">
        <v>1475.69</v>
      </c>
      <c r="AH46" s="3">
        <v>11315.96</v>
      </c>
      <c r="AI46" s="3">
        <v>0</v>
      </c>
      <c r="AJ46" s="3">
        <v>4820.12</v>
      </c>
      <c r="AK46" s="3">
        <v>18680.62</v>
      </c>
      <c r="AL46" s="3">
        <v>4528.1099999999997</v>
      </c>
      <c r="AM46" s="3">
        <v>0</v>
      </c>
      <c r="AN46" s="3">
        <v>7412.85</v>
      </c>
      <c r="AO46" s="3">
        <v>2120</v>
      </c>
      <c r="AP46" s="3">
        <v>0</v>
      </c>
      <c r="AQ46" s="3">
        <v>16935.61</v>
      </c>
      <c r="AR46" s="3">
        <v>0</v>
      </c>
      <c r="AS46" s="3">
        <v>20535.04</v>
      </c>
      <c r="AT46" s="3">
        <v>17198.07</v>
      </c>
      <c r="AU46" s="3">
        <v>0</v>
      </c>
      <c r="AV46" s="3">
        <v>820.15</v>
      </c>
      <c r="AW46" s="3">
        <v>0</v>
      </c>
      <c r="AX46" s="3">
        <v>0</v>
      </c>
      <c r="AY46" s="3">
        <v>-795.37</v>
      </c>
      <c r="AZ46" s="3">
        <v>1187.47</v>
      </c>
      <c r="BA46" s="12">
        <v>574751.71999999986</v>
      </c>
      <c r="BB46" s="12">
        <v>-1019.5799999999999</v>
      </c>
      <c r="BC46" s="12">
        <v>575771.29999999993</v>
      </c>
      <c r="BD46" s="12">
        <v>0</v>
      </c>
      <c r="BE46" s="12"/>
      <c r="BF46" s="12">
        <v>5181.25</v>
      </c>
      <c r="BG46" s="12">
        <v>0</v>
      </c>
      <c r="BH46" s="12">
        <v>3080</v>
      </c>
      <c r="BI46" s="12"/>
      <c r="BJ46" s="12">
        <v>3080</v>
      </c>
      <c r="BK46" s="12">
        <v>3120.83</v>
      </c>
      <c r="BL46" s="12"/>
      <c r="BM46" s="12">
        <v>3120.83</v>
      </c>
      <c r="BN46" s="12">
        <v>0</v>
      </c>
      <c r="BO46" s="12"/>
      <c r="BP46" s="12">
        <v>0</v>
      </c>
      <c r="BQ46" s="12">
        <v>-1019.5799999999999</v>
      </c>
      <c r="BS46" s="12">
        <v>392.1</v>
      </c>
      <c r="BT46" s="1">
        <v>0</v>
      </c>
      <c r="BU46" s="1">
        <v>392.1</v>
      </c>
      <c r="BV46" s="12">
        <v>0</v>
      </c>
      <c r="BW46" s="12">
        <v>19072.719999999998</v>
      </c>
      <c r="BY46" s="1">
        <v>0</v>
      </c>
      <c r="BZ46" s="1">
        <v>0</v>
      </c>
      <c r="CB46" s="44">
        <v>310</v>
      </c>
      <c r="CC46" s="12">
        <v>50221.300000000279</v>
      </c>
      <c r="CD46" s="12">
        <v>13993.460000000079</v>
      </c>
      <c r="CE46" s="12">
        <v>19889.900000000001</v>
      </c>
      <c r="CF46" s="1">
        <v>18870.32</v>
      </c>
      <c r="CH46" s="50">
        <v>552124</v>
      </c>
      <c r="CI46" s="50">
        <v>0</v>
      </c>
      <c r="CJ46" s="50">
        <v>0</v>
      </c>
      <c r="CK46" s="50">
        <v>-5419</v>
      </c>
      <c r="CL46" s="50"/>
      <c r="CM46" s="50">
        <v>0</v>
      </c>
      <c r="CN46" s="50">
        <v>0</v>
      </c>
      <c r="CO46" s="50">
        <v>-16878</v>
      </c>
      <c r="CP46" s="50">
        <v>-26413</v>
      </c>
      <c r="CQ46" s="50">
        <v>0</v>
      </c>
      <c r="CR46" s="50">
        <v>0</v>
      </c>
      <c r="CT46" s="56">
        <v>22979.759999999998</v>
      </c>
      <c r="CU46" s="104">
        <v>538518.62080519903</v>
      </c>
      <c r="CV46" s="104">
        <v>0</v>
      </c>
      <c r="CW46" s="12">
        <v>0</v>
      </c>
      <c r="CX46" s="12">
        <v>0</v>
      </c>
      <c r="CY46" s="12">
        <v>0</v>
      </c>
      <c r="CZ46" s="63">
        <v>0</v>
      </c>
      <c r="DA46" s="60">
        <v>561498.38080519903</v>
      </c>
      <c r="DB46" s="56">
        <v>0</v>
      </c>
      <c r="DC46" s="63"/>
      <c r="DD46" s="60">
        <v>0</v>
      </c>
      <c r="DE46" s="56">
        <v>18733.330000000002</v>
      </c>
      <c r="DF46" s="12">
        <v>0</v>
      </c>
      <c r="DG46" s="12">
        <v>0</v>
      </c>
      <c r="DH46" s="60">
        <v>18733.330000000002</v>
      </c>
      <c r="DI46" s="67">
        <v>0</v>
      </c>
      <c r="DJ46" s="71">
        <v>10730</v>
      </c>
      <c r="DK46" s="56">
        <v>43291</v>
      </c>
      <c r="DL46" s="12">
        <v>0</v>
      </c>
      <c r="DM46" s="12">
        <v>-16878</v>
      </c>
      <c r="DN46" s="63">
        <v>-26413</v>
      </c>
      <c r="DO46" s="67">
        <v>0</v>
      </c>
      <c r="DP46" s="71">
        <v>180</v>
      </c>
      <c r="DQ46" s="67">
        <v>0</v>
      </c>
      <c r="DR46" s="67">
        <v>5442.08</v>
      </c>
      <c r="DS46" s="71">
        <v>10779</v>
      </c>
      <c r="DT46" s="67">
        <v>0</v>
      </c>
      <c r="DU46" s="71">
        <v>0</v>
      </c>
      <c r="DV46" s="67">
        <v>0</v>
      </c>
      <c r="DW46" s="71">
        <v>0</v>
      </c>
      <c r="DX46" s="83">
        <v>0</v>
      </c>
      <c r="DY46" s="83">
        <v>0</v>
      </c>
      <c r="DZ46" s="83">
        <v>0</v>
      </c>
      <c r="EA46" s="83">
        <v>0</v>
      </c>
      <c r="EB46" s="83">
        <v>0</v>
      </c>
      <c r="EC46" s="83">
        <v>0</v>
      </c>
      <c r="ED46" s="83">
        <v>0</v>
      </c>
      <c r="EE46" s="67">
        <v>43291</v>
      </c>
      <c r="EG46" s="92">
        <v>309844.73</v>
      </c>
      <c r="EH46" s="92">
        <v>3510.16</v>
      </c>
      <c r="EI46" s="92">
        <v>0</v>
      </c>
      <c r="EJ46" s="92">
        <v>0</v>
      </c>
      <c r="EK46" s="92">
        <v>47917.56</v>
      </c>
      <c r="EL46" s="92">
        <v>42159.53</v>
      </c>
      <c r="EM46" s="92">
        <v>2263.64</v>
      </c>
      <c r="EN46" s="92">
        <v>7343.93</v>
      </c>
      <c r="EO46" s="92">
        <v>137042.60999999999</v>
      </c>
      <c r="EP46" s="92">
        <v>609.5</v>
      </c>
      <c r="EQ46" s="92">
        <v>3192.47</v>
      </c>
      <c r="ER46" s="92">
        <v>7866.6</v>
      </c>
      <c r="ES46" s="92">
        <v>4080.98</v>
      </c>
      <c r="ET46" s="92">
        <v>14820.86</v>
      </c>
      <c r="EU46" s="92">
        <v>1475.69</v>
      </c>
      <c r="EV46" s="92">
        <v>11315.96</v>
      </c>
      <c r="EW46" s="92">
        <v>0</v>
      </c>
      <c r="EX46" s="92">
        <v>4820.12</v>
      </c>
      <c r="EY46" s="92">
        <v>19072.719999999998</v>
      </c>
      <c r="EZ46" s="92">
        <v>4528.1099999999997</v>
      </c>
      <c r="FA46" s="92">
        <v>0</v>
      </c>
      <c r="FB46" s="92">
        <v>7412.85</v>
      </c>
      <c r="FC46" s="92">
        <v>2120</v>
      </c>
      <c r="FD46" s="92">
        <v>0</v>
      </c>
      <c r="FE46" s="92">
        <v>16935.61</v>
      </c>
      <c r="FF46" s="92">
        <v>0</v>
      </c>
      <c r="FG46" s="92">
        <v>20535.04</v>
      </c>
      <c r="FH46" s="92">
        <v>17198.07</v>
      </c>
      <c r="FI46" s="92">
        <v>0</v>
      </c>
      <c r="FJ46" s="92">
        <v>820.15</v>
      </c>
      <c r="FK46" s="92">
        <v>0</v>
      </c>
      <c r="FL46" s="92">
        <v>0</v>
      </c>
      <c r="FM46" s="186">
        <v>310</v>
      </c>
      <c r="FN46" s="1" t="s">
        <v>506</v>
      </c>
      <c r="FO46" s="118">
        <v>9352092</v>
      </c>
      <c r="FP46" s="118" t="s">
        <v>507</v>
      </c>
      <c r="FQ46" s="118" t="s">
        <v>508</v>
      </c>
      <c r="FR46" s="118" t="s">
        <v>509</v>
      </c>
      <c r="FS46" s="118" t="s">
        <v>510</v>
      </c>
      <c r="FT46" s="118" t="s">
        <v>233</v>
      </c>
      <c r="FU46" s="118"/>
      <c r="FV46" s="118"/>
      <c r="FW46" s="118"/>
      <c r="FX46" s="118"/>
      <c r="FY46" s="118"/>
      <c r="FZ46" s="118"/>
      <c r="GA46" s="118"/>
      <c r="GB46" s="118"/>
      <c r="GC46" s="118"/>
      <c r="GD46" s="118"/>
      <c r="GE46" s="118" t="s">
        <v>234</v>
      </c>
      <c r="GF46" s="118" t="s">
        <v>235</v>
      </c>
      <c r="GG46" s="118" t="s">
        <v>234</v>
      </c>
      <c r="GH46" s="120" t="s">
        <v>237</v>
      </c>
      <c r="GI46" s="118" t="s">
        <v>236</v>
      </c>
      <c r="GJ46" s="118" t="s">
        <v>236</v>
      </c>
      <c r="GK46" s="50">
        <v>50221.300000000279</v>
      </c>
      <c r="GL46" s="118">
        <v>0</v>
      </c>
      <c r="GM46" s="50">
        <v>19889.900000000001</v>
      </c>
      <c r="GN46" s="50">
        <v>561503.64080519904</v>
      </c>
      <c r="GO46" s="50">
        <v>0</v>
      </c>
      <c r="GP46" s="50">
        <v>18733.330000000002</v>
      </c>
      <c r="GQ46" s="50">
        <v>0</v>
      </c>
      <c r="GR46" s="50">
        <v>10730</v>
      </c>
      <c r="GS46" s="50">
        <v>0</v>
      </c>
      <c r="GT46" s="50">
        <v>180</v>
      </c>
      <c r="GU46" s="50">
        <v>0</v>
      </c>
      <c r="GV46" s="50">
        <v>5442.08</v>
      </c>
      <c r="GW46" s="50">
        <v>10779</v>
      </c>
      <c r="GX46" s="50">
        <v>0</v>
      </c>
      <c r="GY46" s="50">
        <v>0</v>
      </c>
      <c r="GZ46" s="50">
        <v>0</v>
      </c>
      <c r="HA46" s="50">
        <v>0</v>
      </c>
      <c r="HB46" s="118">
        <v>0</v>
      </c>
      <c r="HC46" s="118">
        <v>0</v>
      </c>
      <c r="HD46" s="118">
        <v>0</v>
      </c>
      <c r="HE46" s="118">
        <v>0</v>
      </c>
      <c r="HF46" s="118">
        <v>0</v>
      </c>
      <c r="HG46" s="118">
        <v>0</v>
      </c>
      <c r="HH46" s="50">
        <v>43291</v>
      </c>
      <c r="HI46" s="50">
        <v>309844.73</v>
      </c>
      <c r="HJ46" s="50">
        <v>3510.16</v>
      </c>
      <c r="HK46" s="50">
        <v>134336.12000000005</v>
      </c>
      <c r="HL46" s="50">
        <v>0</v>
      </c>
      <c r="HM46" s="50">
        <v>47917.56</v>
      </c>
      <c r="HN46" s="50">
        <v>42159.53</v>
      </c>
      <c r="HO46" s="50">
        <v>2263.64</v>
      </c>
      <c r="HP46" s="50">
        <v>7343.93</v>
      </c>
      <c r="HQ46" s="50">
        <v>2706.4899999999325</v>
      </c>
      <c r="HR46" s="50">
        <v>609.5</v>
      </c>
      <c r="HS46" s="50">
        <v>3192.47</v>
      </c>
      <c r="HT46" s="50">
        <v>7866.6</v>
      </c>
      <c r="HU46" s="50">
        <v>4080.98</v>
      </c>
      <c r="HV46" s="50">
        <v>14820.86</v>
      </c>
      <c r="HW46" s="50">
        <v>1475.69</v>
      </c>
      <c r="HX46" s="50">
        <v>11315.96</v>
      </c>
      <c r="HY46" s="50">
        <v>0</v>
      </c>
      <c r="HZ46" s="50">
        <v>4820.12</v>
      </c>
      <c r="IA46" s="50">
        <v>19072.719999999998</v>
      </c>
      <c r="IB46" s="50">
        <v>4528.1099999999997</v>
      </c>
      <c r="IC46" s="50">
        <v>0</v>
      </c>
      <c r="ID46" s="50">
        <v>7412.85</v>
      </c>
      <c r="IE46" s="50">
        <v>2120</v>
      </c>
      <c r="IF46" s="50">
        <v>0</v>
      </c>
      <c r="IG46" s="50">
        <v>16935.61</v>
      </c>
      <c r="IH46" s="50">
        <v>0</v>
      </c>
      <c r="II46" s="50">
        <v>20535.04</v>
      </c>
      <c r="IJ46" s="50">
        <v>17198.07</v>
      </c>
      <c r="IK46" s="50">
        <v>0</v>
      </c>
      <c r="IL46" s="50">
        <v>0</v>
      </c>
      <c r="IM46" s="50">
        <v>820.15</v>
      </c>
      <c r="IN46" s="50">
        <v>0</v>
      </c>
      <c r="IO46" s="50">
        <v>0</v>
      </c>
      <c r="IP46" s="50">
        <v>5181.25</v>
      </c>
      <c r="IQ46" s="50">
        <v>0</v>
      </c>
      <c r="IR46" s="118">
        <v>0</v>
      </c>
      <c r="IS46" s="118">
        <v>1</v>
      </c>
      <c r="IT46" s="118">
        <v>0</v>
      </c>
      <c r="IU46" s="50">
        <v>3080</v>
      </c>
      <c r="IV46" s="50">
        <v>3120.83</v>
      </c>
      <c r="IW46" s="50">
        <v>0</v>
      </c>
      <c r="IX46" s="50">
        <v>13993.460000000079</v>
      </c>
      <c r="IY46" s="50"/>
      <c r="IZ46" s="50">
        <v>18870.32</v>
      </c>
      <c r="JA46" s="118">
        <v>0</v>
      </c>
      <c r="JB46" s="118">
        <v>0</v>
      </c>
      <c r="JC46" s="118">
        <v>0</v>
      </c>
      <c r="JD46" s="118"/>
      <c r="JF46" s="12">
        <v>50221.300000000279</v>
      </c>
      <c r="JG46" s="12">
        <v>650659.05080519896</v>
      </c>
      <c r="JH46" s="12">
        <v>686886.88999999966</v>
      </c>
      <c r="JI46" s="100">
        <v>13993.460805199575</v>
      </c>
      <c r="JJ46" s="102">
        <v>13993.460000000079</v>
      </c>
      <c r="JK46" s="104">
        <v>-8.0519949551671743E-4</v>
      </c>
      <c r="JM46" s="12">
        <v>19889.900000000001</v>
      </c>
      <c r="JN46" s="12">
        <v>5181.25</v>
      </c>
      <c r="JO46" s="12">
        <v>6200.83</v>
      </c>
      <c r="JP46" s="100">
        <v>18870.32</v>
      </c>
      <c r="JQ46" s="100">
        <v>18870.32</v>
      </c>
      <c r="JR46" s="100">
        <v>0</v>
      </c>
      <c r="JS46" s="12">
        <v>575771.29999999993</v>
      </c>
      <c r="JZ46" s="105" t="s">
        <v>506</v>
      </c>
      <c r="KA46" s="105">
        <v>310</v>
      </c>
      <c r="KB46" s="105">
        <v>0</v>
      </c>
      <c r="KC46" s="105" t="s">
        <v>507</v>
      </c>
      <c r="KD46" s="105"/>
      <c r="KE46" s="105" t="s">
        <v>511</v>
      </c>
      <c r="KF46" s="105"/>
      <c r="KG46" s="105"/>
      <c r="KH46" s="105">
        <v>538518.62080519914</v>
      </c>
      <c r="KI46" s="105">
        <v>538518.62080519903</v>
      </c>
      <c r="KJ46" s="105"/>
      <c r="KK46" s="105">
        <v>0</v>
      </c>
      <c r="KL46" s="105">
        <v>538524</v>
      </c>
      <c r="KN46" s="106">
        <v>0</v>
      </c>
      <c r="KQ46" s="1" t="s">
        <v>506</v>
      </c>
      <c r="KR46" s="12">
        <v>134336.12000000005</v>
      </c>
      <c r="KS46" s="12">
        <v>0</v>
      </c>
      <c r="KT46" s="12">
        <v>0</v>
      </c>
      <c r="KU46" s="12">
        <v>0</v>
      </c>
      <c r="KW46" s="1">
        <v>0</v>
      </c>
      <c r="KX46" s="1">
        <v>0</v>
      </c>
      <c r="KY46" s="1">
        <v>0</v>
      </c>
    </row>
    <row r="47" spans="1:313" x14ac:dyDescent="0.35">
      <c r="A47" s="2" t="s">
        <v>512</v>
      </c>
      <c r="B47" s="3">
        <v>-40820.620000000003</v>
      </c>
      <c r="C47" s="3">
        <v>0</v>
      </c>
      <c r="D47" s="3">
        <v>-48133.34</v>
      </c>
      <c r="E47" s="3">
        <v>0</v>
      </c>
      <c r="F47" s="3">
        <v>-24070</v>
      </c>
      <c r="G47" s="3">
        <v>-50888.06</v>
      </c>
      <c r="H47" s="3">
        <v>-140</v>
      </c>
      <c r="I47" s="3">
        <v>-65660.56</v>
      </c>
      <c r="J47" s="3">
        <v>-19610.5</v>
      </c>
      <c r="K47" s="3">
        <v>0</v>
      </c>
      <c r="L47" s="3">
        <v>0</v>
      </c>
      <c r="M47" s="3">
        <v>-14554.72</v>
      </c>
      <c r="N47" s="3">
        <v>0</v>
      </c>
      <c r="O47" s="3">
        <v>0</v>
      </c>
      <c r="P47" s="3">
        <v>0</v>
      </c>
      <c r="Q47" s="3">
        <v>0</v>
      </c>
      <c r="R47" s="3">
        <v>0</v>
      </c>
      <c r="S47" s="3">
        <v>561116.11</v>
      </c>
      <c r="T47" s="3">
        <v>626.4</v>
      </c>
      <c r="U47" s="3">
        <v>0</v>
      </c>
      <c r="V47" s="3">
        <v>0</v>
      </c>
      <c r="W47" s="3">
        <v>63247.45</v>
      </c>
      <c r="X47" s="3">
        <v>22369.13</v>
      </c>
      <c r="Y47" s="3">
        <v>24339</v>
      </c>
      <c r="Z47" s="3">
        <v>35598.879999999997</v>
      </c>
      <c r="AA47" s="3">
        <v>191956.04</v>
      </c>
      <c r="AB47" s="3">
        <v>1515</v>
      </c>
      <c r="AC47" s="3">
        <v>0</v>
      </c>
      <c r="AD47" s="3">
        <v>10553.81</v>
      </c>
      <c r="AE47" s="3">
        <v>4226.84</v>
      </c>
      <c r="AF47" s="3">
        <v>24628.86</v>
      </c>
      <c r="AG47" s="3">
        <v>2872.42</v>
      </c>
      <c r="AH47" s="3">
        <v>21699.68</v>
      </c>
      <c r="AI47" s="3">
        <v>0</v>
      </c>
      <c r="AJ47" s="3">
        <v>2833.99</v>
      </c>
      <c r="AK47" s="3">
        <v>31675.86</v>
      </c>
      <c r="AL47" s="3">
        <v>14649.87</v>
      </c>
      <c r="AM47" s="3">
        <v>0</v>
      </c>
      <c r="AN47" s="3">
        <v>10284.459999999999</v>
      </c>
      <c r="AO47" s="3">
        <v>4215</v>
      </c>
      <c r="AP47" s="3">
        <v>14728.93</v>
      </c>
      <c r="AQ47" s="3">
        <v>42466.66</v>
      </c>
      <c r="AR47" s="3">
        <v>939.6</v>
      </c>
      <c r="AS47" s="3">
        <v>7964.07</v>
      </c>
      <c r="AT47" s="3">
        <v>16655.400000000001</v>
      </c>
      <c r="AU47" s="3">
        <v>0</v>
      </c>
      <c r="AV47" s="3">
        <v>1105.7</v>
      </c>
      <c r="AW47" s="3">
        <v>0</v>
      </c>
      <c r="AX47" s="3">
        <v>0</v>
      </c>
      <c r="AY47" s="3">
        <v>-1450.5</v>
      </c>
      <c r="AZ47" s="3">
        <v>864</v>
      </c>
      <c r="BA47" s="12">
        <v>847804.8600000001</v>
      </c>
      <c r="BB47" s="12">
        <v>2013.8400000000001</v>
      </c>
      <c r="BC47" s="12">
        <v>845791.0199999999</v>
      </c>
      <c r="BD47" s="12">
        <v>0</v>
      </c>
      <c r="BE47" s="12"/>
      <c r="BF47" s="12">
        <v>6317.5</v>
      </c>
      <c r="BG47" s="12">
        <v>0</v>
      </c>
      <c r="BH47" s="12">
        <v>4303.66</v>
      </c>
      <c r="BI47" s="12"/>
      <c r="BJ47" s="12">
        <v>4303.66</v>
      </c>
      <c r="BK47" s="12">
        <v>0</v>
      </c>
      <c r="BL47" s="12"/>
      <c r="BM47" s="12">
        <v>0</v>
      </c>
      <c r="BN47" s="12">
        <v>0</v>
      </c>
      <c r="BO47" s="12"/>
      <c r="BP47" s="12">
        <v>0</v>
      </c>
      <c r="BQ47" s="12">
        <v>2013.8400000000001</v>
      </c>
      <c r="BS47" s="12">
        <v>-586.5</v>
      </c>
      <c r="BT47" s="1">
        <v>-586.5</v>
      </c>
      <c r="BU47" s="1">
        <v>0</v>
      </c>
      <c r="BV47" s="12">
        <v>-15141.22</v>
      </c>
      <c r="BW47" s="12">
        <v>31675.86</v>
      </c>
      <c r="BY47" s="1">
        <v>0</v>
      </c>
      <c r="BZ47" s="1">
        <v>0</v>
      </c>
      <c r="CB47" s="44">
        <v>311</v>
      </c>
      <c r="CC47" s="12">
        <v>150698.31999999925</v>
      </c>
      <c r="CD47" s="12">
        <v>213529.32000000007</v>
      </c>
      <c r="CE47" s="12">
        <v>27620.799999999999</v>
      </c>
      <c r="CF47" s="1">
        <v>29634.639999999999</v>
      </c>
      <c r="CH47" s="50">
        <v>957865</v>
      </c>
      <c r="CI47" s="50">
        <v>0</v>
      </c>
      <c r="CJ47" s="50">
        <v>0</v>
      </c>
      <c r="CK47" s="50">
        <v>-9174</v>
      </c>
      <c r="CL47" s="50"/>
      <c r="CM47" s="50">
        <v>0</v>
      </c>
      <c r="CN47" s="50">
        <v>0</v>
      </c>
      <c r="CO47" s="50">
        <v>-17772</v>
      </c>
      <c r="CP47" s="50">
        <v>-37493</v>
      </c>
      <c r="CQ47" s="50">
        <v>0</v>
      </c>
      <c r="CR47" s="50">
        <v>0</v>
      </c>
      <c r="CT47" s="56">
        <v>40820.620000000003</v>
      </c>
      <c r="CU47" s="104">
        <v>910632.80000000028</v>
      </c>
      <c r="CV47" s="104">
        <v>0</v>
      </c>
      <c r="CW47" s="12">
        <v>0</v>
      </c>
      <c r="CX47" s="12">
        <v>0</v>
      </c>
      <c r="CY47" s="12">
        <v>0</v>
      </c>
      <c r="CZ47" s="63">
        <v>0</v>
      </c>
      <c r="DA47" s="60">
        <v>951453.42000000027</v>
      </c>
      <c r="DB47" s="56">
        <v>0</v>
      </c>
      <c r="DC47" s="63"/>
      <c r="DD47" s="60">
        <v>0</v>
      </c>
      <c r="DE47" s="56">
        <v>48133.34</v>
      </c>
      <c r="DF47" s="12">
        <v>0</v>
      </c>
      <c r="DG47" s="12">
        <v>0</v>
      </c>
      <c r="DH47" s="60">
        <v>48133.34</v>
      </c>
      <c r="DI47" s="67">
        <v>0</v>
      </c>
      <c r="DJ47" s="71">
        <v>24070</v>
      </c>
      <c r="DK47" s="56">
        <v>50888.06</v>
      </c>
      <c r="DL47" s="12">
        <v>0</v>
      </c>
      <c r="DM47" s="12">
        <v>-17772</v>
      </c>
      <c r="DN47" s="63">
        <v>-37493</v>
      </c>
      <c r="DO47" s="67">
        <v>-4376.9400000000023</v>
      </c>
      <c r="DP47" s="71">
        <v>140</v>
      </c>
      <c r="DQ47" s="67">
        <v>420</v>
      </c>
      <c r="DR47" s="67">
        <v>65240.56</v>
      </c>
      <c r="DS47" s="71">
        <v>19610.5</v>
      </c>
      <c r="DT47" s="67">
        <v>0</v>
      </c>
      <c r="DU47" s="71">
        <v>0</v>
      </c>
      <c r="DV47" s="67">
        <v>15141.22</v>
      </c>
      <c r="DW47" s="71">
        <v>0</v>
      </c>
      <c r="DX47" s="83">
        <v>0</v>
      </c>
      <c r="DY47" s="83">
        <v>0</v>
      </c>
      <c r="DZ47" s="83">
        <v>0</v>
      </c>
      <c r="EA47" s="83">
        <v>0</v>
      </c>
      <c r="EB47" s="83">
        <v>0</v>
      </c>
      <c r="EC47" s="83">
        <v>0</v>
      </c>
      <c r="ED47" s="83">
        <v>0</v>
      </c>
      <c r="EE47" s="67">
        <v>55265</v>
      </c>
      <c r="EG47" s="92">
        <v>561116.11</v>
      </c>
      <c r="EH47" s="92">
        <v>626.4</v>
      </c>
      <c r="EI47" s="92">
        <v>0</v>
      </c>
      <c r="EJ47" s="92">
        <v>0</v>
      </c>
      <c r="EK47" s="92">
        <v>63247.45</v>
      </c>
      <c r="EL47" s="92">
        <v>22369.13</v>
      </c>
      <c r="EM47" s="92">
        <v>24339</v>
      </c>
      <c r="EN47" s="92">
        <v>35598.879999999997</v>
      </c>
      <c r="EO47" s="92">
        <v>191956.04</v>
      </c>
      <c r="EP47" s="92">
        <v>1515</v>
      </c>
      <c r="EQ47" s="92">
        <v>0</v>
      </c>
      <c r="ER47" s="92">
        <v>10553.81</v>
      </c>
      <c r="ES47" s="92">
        <v>4226.84</v>
      </c>
      <c r="ET47" s="92">
        <v>24628.86</v>
      </c>
      <c r="EU47" s="92">
        <v>2872.42</v>
      </c>
      <c r="EV47" s="92">
        <v>21699.68</v>
      </c>
      <c r="EW47" s="92">
        <v>0</v>
      </c>
      <c r="EX47" s="92">
        <v>2833.99</v>
      </c>
      <c r="EY47" s="92">
        <v>31675.86</v>
      </c>
      <c r="EZ47" s="92">
        <v>14649.87</v>
      </c>
      <c r="FA47" s="92">
        <v>0</v>
      </c>
      <c r="FB47" s="92">
        <v>10284.459999999999</v>
      </c>
      <c r="FC47" s="92">
        <v>4215</v>
      </c>
      <c r="FD47" s="92">
        <v>14728.93</v>
      </c>
      <c r="FE47" s="92">
        <v>42466.66</v>
      </c>
      <c r="FF47" s="92">
        <v>939.6</v>
      </c>
      <c r="FG47" s="92">
        <v>7964.07</v>
      </c>
      <c r="FH47" s="92">
        <v>16655.400000000001</v>
      </c>
      <c r="FI47" s="92">
        <v>0</v>
      </c>
      <c r="FJ47" s="92">
        <v>1105.7</v>
      </c>
      <c r="FK47" s="92">
        <v>0</v>
      </c>
      <c r="FL47" s="92">
        <v>0</v>
      </c>
      <c r="FM47" s="186">
        <v>311</v>
      </c>
      <c r="FN47" s="1" t="s">
        <v>512</v>
      </c>
      <c r="FO47" s="118">
        <v>9352924</v>
      </c>
      <c r="FP47" s="118" t="s">
        <v>513</v>
      </c>
      <c r="FQ47" s="118" t="s">
        <v>514</v>
      </c>
      <c r="FR47" s="118" t="s">
        <v>515</v>
      </c>
      <c r="FS47" s="118" t="s">
        <v>516</v>
      </c>
      <c r="FT47" s="118" t="s">
        <v>233</v>
      </c>
      <c r="FU47" s="118"/>
      <c r="FV47" s="118"/>
      <c r="FW47" s="118"/>
      <c r="FX47" s="118"/>
      <c r="FY47" s="118"/>
      <c r="FZ47" s="118"/>
      <c r="GA47" s="118"/>
      <c r="GB47" s="118"/>
      <c r="GC47" s="118"/>
      <c r="GD47" s="118"/>
      <c r="GE47" s="118" t="s">
        <v>234</v>
      </c>
      <c r="GF47" s="118" t="s">
        <v>235</v>
      </c>
      <c r="GG47" s="118" t="s">
        <v>234</v>
      </c>
      <c r="GH47" s="120" t="s">
        <v>237</v>
      </c>
      <c r="GI47" s="118" t="s">
        <v>236</v>
      </c>
      <c r="GJ47" s="118" t="s">
        <v>236</v>
      </c>
      <c r="GK47" s="50">
        <v>150698.31999999925</v>
      </c>
      <c r="GL47" s="118">
        <v>0</v>
      </c>
      <c r="GM47" s="50">
        <v>27620.799999999999</v>
      </c>
      <c r="GN47" s="50">
        <v>951456.48000000033</v>
      </c>
      <c r="GO47" s="50">
        <v>0</v>
      </c>
      <c r="GP47" s="50">
        <v>48133.34</v>
      </c>
      <c r="GQ47" s="50">
        <v>0</v>
      </c>
      <c r="GR47" s="197">
        <v>19803.349999999999</v>
      </c>
      <c r="GS47" s="197">
        <v>0</v>
      </c>
      <c r="GT47" s="50">
        <v>140</v>
      </c>
      <c r="GU47" s="197">
        <v>309.70999999999998</v>
      </c>
      <c r="GV47" s="50">
        <v>65240.56</v>
      </c>
      <c r="GW47" s="50">
        <v>19610.5</v>
      </c>
      <c r="GX47" s="50">
        <v>0</v>
      </c>
      <c r="GY47" s="50">
        <v>0</v>
      </c>
      <c r="GZ47" s="50">
        <v>15141.22</v>
      </c>
      <c r="HA47" s="50">
        <v>0</v>
      </c>
      <c r="HB47" s="118">
        <v>0</v>
      </c>
      <c r="HC47" s="118">
        <v>0</v>
      </c>
      <c r="HD47" s="118">
        <v>0</v>
      </c>
      <c r="HE47" s="118">
        <v>0</v>
      </c>
      <c r="HF47" s="118">
        <v>0</v>
      </c>
      <c r="HG47" s="118">
        <v>0</v>
      </c>
      <c r="HH47" s="50">
        <v>55265</v>
      </c>
      <c r="HI47" s="50">
        <v>561116.11</v>
      </c>
      <c r="HJ47" s="50">
        <v>626.4</v>
      </c>
      <c r="HK47" s="50">
        <v>188912.98999999979</v>
      </c>
      <c r="HL47" s="50">
        <v>0</v>
      </c>
      <c r="HM47" s="50">
        <v>63247.45</v>
      </c>
      <c r="HN47" s="50">
        <v>22369.13</v>
      </c>
      <c r="HO47" s="50">
        <v>54706.910000000018</v>
      </c>
      <c r="HP47" s="50">
        <v>5230.969999999983</v>
      </c>
      <c r="HQ47" s="50">
        <v>3043.0500000002212</v>
      </c>
      <c r="HR47" s="50">
        <v>1515</v>
      </c>
      <c r="HS47" s="50">
        <v>0</v>
      </c>
      <c r="HT47" s="50">
        <v>10553.81</v>
      </c>
      <c r="HU47" s="50">
        <v>4226.84</v>
      </c>
      <c r="HV47" s="50">
        <v>24628.86</v>
      </c>
      <c r="HW47" s="50">
        <v>2872.42</v>
      </c>
      <c r="HX47" s="50">
        <v>21699.68</v>
      </c>
      <c r="HY47" s="50">
        <v>0</v>
      </c>
      <c r="HZ47" s="50">
        <v>2833.99</v>
      </c>
      <c r="IA47" s="50">
        <v>31675.86</v>
      </c>
      <c r="IB47" s="50">
        <v>14649.87</v>
      </c>
      <c r="IC47" s="50">
        <v>0</v>
      </c>
      <c r="ID47" s="50">
        <v>10284.459999999999</v>
      </c>
      <c r="IE47" s="50">
        <v>4215</v>
      </c>
      <c r="IF47" s="50">
        <v>14728.93</v>
      </c>
      <c r="IG47" s="50">
        <v>42466.66</v>
      </c>
      <c r="IH47" s="50">
        <v>939.6</v>
      </c>
      <c r="II47" s="50">
        <v>7964.07</v>
      </c>
      <c r="IJ47" s="50">
        <v>16655.400000000001</v>
      </c>
      <c r="IK47" s="50">
        <v>0</v>
      </c>
      <c r="IL47" s="50">
        <v>0</v>
      </c>
      <c r="IM47" s="50">
        <v>1105.7</v>
      </c>
      <c r="IN47" s="50">
        <v>0</v>
      </c>
      <c r="IO47" s="50">
        <v>0</v>
      </c>
      <c r="IP47" s="50">
        <v>6317.5</v>
      </c>
      <c r="IQ47" s="50">
        <v>0</v>
      </c>
      <c r="IR47" s="118">
        <v>0</v>
      </c>
      <c r="IS47" s="118">
        <v>1</v>
      </c>
      <c r="IT47" s="118">
        <v>0</v>
      </c>
      <c r="IU47" s="50">
        <v>4303.66</v>
      </c>
      <c r="IV47" s="50">
        <v>0</v>
      </c>
      <c r="IW47" s="50">
        <v>0</v>
      </c>
      <c r="IX47" s="50">
        <v>24158.000000000058</v>
      </c>
      <c r="IY47" s="50">
        <v>189371.32</v>
      </c>
      <c r="IZ47" s="50">
        <v>29634.639999999999</v>
      </c>
      <c r="JA47" s="118">
        <v>0</v>
      </c>
      <c r="JB47" s="118">
        <v>0</v>
      </c>
      <c r="JC47" s="118">
        <v>0</v>
      </c>
      <c r="JD47" s="118"/>
      <c r="JE47" s="195" t="s">
        <v>275</v>
      </c>
      <c r="JF47" s="12">
        <v>150698.31999999925</v>
      </c>
      <c r="JG47" s="12">
        <v>1175100.1600000001</v>
      </c>
      <c r="JH47" s="12">
        <v>1112269.1600000001</v>
      </c>
      <c r="JI47" s="100">
        <v>213529.31999999937</v>
      </c>
      <c r="JJ47" s="102">
        <v>213529.32000000007</v>
      </c>
      <c r="JK47" s="104">
        <v>6.9849193096160889E-10</v>
      </c>
      <c r="JM47" s="12">
        <v>27620.799999999999</v>
      </c>
      <c r="JN47" s="12">
        <v>6317.5</v>
      </c>
      <c r="JO47" s="12">
        <v>4303.66</v>
      </c>
      <c r="JP47" s="100">
        <v>29634.640000000003</v>
      </c>
      <c r="JQ47" s="100">
        <v>29634.639999999999</v>
      </c>
      <c r="JR47" s="100">
        <v>0</v>
      </c>
      <c r="JS47" s="12">
        <v>845791.0199999999</v>
      </c>
      <c r="JZ47" s="105" t="s">
        <v>512</v>
      </c>
      <c r="KA47" s="105">
        <v>311</v>
      </c>
      <c r="KB47" s="105">
        <v>0</v>
      </c>
      <c r="KC47" s="105" t="s">
        <v>513</v>
      </c>
      <c r="KD47" s="105"/>
      <c r="KE47" s="105" t="s">
        <v>517</v>
      </c>
      <c r="KF47" s="105"/>
      <c r="KG47" s="105"/>
      <c r="KH47" s="105">
        <v>910632.8</v>
      </c>
      <c r="KI47" s="105">
        <v>910632.80000000028</v>
      </c>
      <c r="KJ47" s="105"/>
      <c r="KK47" s="105">
        <v>0</v>
      </c>
      <c r="KL47" s="105">
        <v>910636</v>
      </c>
      <c r="KN47" s="106">
        <v>0</v>
      </c>
      <c r="KQ47" s="1" t="s">
        <v>512</v>
      </c>
      <c r="KR47" s="12">
        <v>188912.98999999979</v>
      </c>
      <c r="KS47" s="12">
        <v>0</v>
      </c>
      <c r="KT47" s="12">
        <v>0</v>
      </c>
      <c r="KU47" s="12">
        <v>0</v>
      </c>
      <c r="KW47" s="1">
        <v>0</v>
      </c>
      <c r="KX47" s="1">
        <v>30367.910000000014</v>
      </c>
      <c r="KY47" s="1">
        <v>0</v>
      </c>
    </row>
    <row r="48" spans="1:313" x14ac:dyDescent="0.35">
      <c r="A48" s="2" t="s">
        <v>518</v>
      </c>
      <c r="B48" s="3">
        <v>-252443.25</v>
      </c>
      <c r="C48" s="3">
        <v>0</v>
      </c>
      <c r="D48" s="3">
        <v>-199133.34</v>
      </c>
      <c r="E48" s="3">
        <v>0</v>
      </c>
      <c r="F48" s="3">
        <v>-79048</v>
      </c>
      <c r="G48" s="3">
        <v>-87160.79</v>
      </c>
      <c r="H48" s="3">
        <v>0</v>
      </c>
      <c r="I48" s="3">
        <v>-196925.8</v>
      </c>
      <c r="J48" s="3">
        <v>-46431.12</v>
      </c>
      <c r="K48" s="3">
        <v>-8400</v>
      </c>
      <c r="L48" s="3">
        <v>0</v>
      </c>
      <c r="M48" s="3">
        <v>-34959.9</v>
      </c>
      <c r="N48" s="3">
        <v>-2148.39</v>
      </c>
      <c r="O48" s="3">
        <v>0</v>
      </c>
      <c r="P48" s="3">
        <v>0</v>
      </c>
      <c r="Q48" s="3">
        <v>0</v>
      </c>
      <c r="R48" s="3">
        <v>0</v>
      </c>
      <c r="S48" s="3">
        <v>1359697.09</v>
      </c>
      <c r="T48" s="3">
        <v>0</v>
      </c>
      <c r="U48" s="3">
        <v>0</v>
      </c>
      <c r="V48" s="3">
        <v>50424.32</v>
      </c>
      <c r="W48" s="3">
        <v>162183.07</v>
      </c>
      <c r="X48" s="3">
        <v>92081.73</v>
      </c>
      <c r="Y48" s="3">
        <v>34692.300000000003</v>
      </c>
      <c r="Z48" s="3">
        <v>62921.16</v>
      </c>
      <c r="AA48" s="3">
        <v>701953.27</v>
      </c>
      <c r="AB48" s="3">
        <v>0</v>
      </c>
      <c r="AC48" s="3">
        <v>15151.64</v>
      </c>
      <c r="AD48" s="3">
        <v>35724.519999999997</v>
      </c>
      <c r="AE48" s="3">
        <v>39585.760000000002</v>
      </c>
      <c r="AF48" s="3">
        <v>62052.9</v>
      </c>
      <c r="AG48" s="3">
        <v>6343.87</v>
      </c>
      <c r="AH48" s="3">
        <v>30361.31</v>
      </c>
      <c r="AI48" s="3">
        <v>0</v>
      </c>
      <c r="AJ48" s="3">
        <v>22945.71</v>
      </c>
      <c r="AK48" s="3">
        <v>94677.34</v>
      </c>
      <c r="AL48" s="3">
        <v>28804.560000000001</v>
      </c>
      <c r="AM48" s="3">
        <v>1500</v>
      </c>
      <c r="AN48" s="3">
        <v>18664.68</v>
      </c>
      <c r="AO48" s="3">
        <v>9620</v>
      </c>
      <c r="AP48" s="3">
        <v>2499.65</v>
      </c>
      <c r="AQ48" s="3">
        <v>67471.490000000005</v>
      </c>
      <c r="AR48" s="3">
        <v>0</v>
      </c>
      <c r="AS48" s="3">
        <v>81980.94</v>
      </c>
      <c r="AT48" s="3">
        <v>44700.57</v>
      </c>
      <c r="AU48" s="3">
        <v>0</v>
      </c>
      <c r="AV48" s="3">
        <v>32620.49</v>
      </c>
      <c r="AW48" s="3">
        <v>0</v>
      </c>
      <c r="AX48" s="3">
        <v>0</v>
      </c>
      <c r="AY48" s="3">
        <v>-9701.2099999999991</v>
      </c>
      <c r="AZ48" s="3">
        <v>7417.08</v>
      </c>
      <c r="BA48" s="12">
        <v>2149723.6500000004</v>
      </c>
      <c r="BB48" s="12">
        <v>2248.75</v>
      </c>
      <c r="BC48" s="12">
        <v>2147474.8999999994</v>
      </c>
      <c r="BD48" s="12">
        <v>0</v>
      </c>
      <c r="BE48" s="12"/>
      <c r="BF48" s="12">
        <v>9253.75</v>
      </c>
      <c r="BG48" s="12">
        <v>0</v>
      </c>
      <c r="BH48" s="12">
        <v>7005</v>
      </c>
      <c r="BI48" s="12"/>
      <c r="BJ48" s="12">
        <v>7005</v>
      </c>
      <c r="BK48" s="12">
        <v>0</v>
      </c>
      <c r="BL48" s="12"/>
      <c r="BM48" s="12">
        <v>0</v>
      </c>
      <c r="BN48" s="12">
        <v>0</v>
      </c>
      <c r="BO48" s="12"/>
      <c r="BP48" s="12">
        <v>0</v>
      </c>
      <c r="BQ48" s="12">
        <v>2248.75</v>
      </c>
      <c r="BS48" s="12">
        <v>-2284.1299999999992</v>
      </c>
      <c r="BT48" s="1">
        <v>-2284.1299999999992</v>
      </c>
      <c r="BU48" s="1">
        <v>0</v>
      </c>
      <c r="BV48" s="12">
        <v>-37244.03</v>
      </c>
      <c r="BW48" s="12">
        <v>94677.34</v>
      </c>
      <c r="BY48" s="1">
        <v>0</v>
      </c>
      <c r="BZ48" s="1">
        <v>0</v>
      </c>
      <c r="CB48" s="44">
        <v>313</v>
      </c>
      <c r="CC48" s="12">
        <v>400137.88999999873</v>
      </c>
      <c r="CD48" s="12">
        <v>376031.53000000073</v>
      </c>
      <c r="CE48" s="12">
        <v>9133.880000000001</v>
      </c>
      <c r="CF48" s="1">
        <v>11382.630000000001</v>
      </c>
      <c r="CH48" s="50">
        <v>2193062</v>
      </c>
      <c r="CI48" s="50">
        <v>0</v>
      </c>
      <c r="CJ48" s="50">
        <v>-68417.900000000009</v>
      </c>
      <c r="CK48" s="50">
        <v>-18538</v>
      </c>
      <c r="CL48" s="50"/>
      <c r="CM48" s="50">
        <v>0</v>
      </c>
      <c r="CN48" s="50">
        <v>0</v>
      </c>
      <c r="CO48" s="50">
        <v>-19823</v>
      </c>
      <c r="CP48" s="50">
        <v>-64767</v>
      </c>
      <c r="CQ48" s="50">
        <v>-3719.94</v>
      </c>
      <c r="CR48" s="50">
        <v>-5279.76</v>
      </c>
      <c r="CT48" s="56">
        <v>252443.25</v>
      </c>
      <c r="CU48" s="104">
        <v>1945615.2967231728</v>
      </c>
      <c r="CV48" s="104">
        <v>180000</v>
      </c>
      <c r="CW48" s="102">
        <v>0</v>
      </c>
      <c r="CX48" s="102">
        <v>0</v>
      </c>
      <c r="CY48" s="12">
        <v>0</v>
      </c>
      <c r="CZ48" s="63">
        <v>-5279.76</v>
      </c>
      <c r="DA48" s="60">
        <v>2372778.7867231732</v>
      </c>
      <c r="DB48" s="56">
        <v>0</v>
      </c>
      <c r="DC48" s="63"/>
      <c r="DD48" s="60">
        <v>0</v>
      </c>
      <c r="DE48" s="56">
        <v>199133.34</v>
      </c>
      <c r="DF48" s="102">
        <v>0</v>
      </c>
      <c r="DG48" s="12">
        <v>0</v>
      </c>
      <c r="DH48" s="60">
        <v>199133.34</v>
      </c>
      <c r="DI48" s="67">
        <v>0</v>
      </c>
      <c r="DJ48" s="71">
        <v>79048</v>
      </c>
      <c r="DK48" s="56">
        <v>87160.79</v>
      </c>
      <c r="DL48" s="12">
        <v>5279.76</v>
      </c>
      <c r="DM48" s="12">
        <v>-19823</v>
      </c>
      <c r="DN48" s="63">
        <v>-64767</v>
      </c>
      <c r="DO48" s="67">
        <v>7850.5499999999884</v>
      </c>
      <c r="DP48" s="71">
        <v>0</v>
      </c>
      <c r="DQ48" s="67">
        <v>18493.5</v>
      </c>
      <c r="DR48" s="67">
        <v>178432.3</v>
      </c>
      <c r="DS48" s="71">
        <v>46431.12</v>
      </c>
      <c r="DT48" s="67">
        <v>8400</v>
      </c>
      <c r="DU48" s="71">
        <v>0</v>
      </c>
      <c r="DV48" s="67">
        <v>37244.03</v>
      </c>
      <c r="DW48" s="71">
        <v>2148.39</v>
      </c>
      <c r="DX48" s="83">
        <v>0</v>
      </c>
      <c r="DY48" s="83">
        <v>0</v>
      </c>
      <c r="DZ48" s="83">
        <v>0</v>
      </c>
      <c r="EA48" s="83">
        <v>0</v>
      </c>
      <c r="EB48" s="83">
        <v>0</v>
      </c>
      <c r="EC48" s="83">
        <v>0</v>
      </c>
      <c r="ED48" s="83">
        <v>0</v>
      </c>
      <c r="EE48" s="67">
        <v>84590</v>
      </c>
      <c r="EG48" s="92">
        <v>1359697.09</v>
      </c>
      <c r="EH48" s="92">
        <v>0</v>
      </c>
      <c r="EI48" s="92">
        <v>0</v>
      </c>
      <c r="EJ48" s="92">
        <v>50424.32</v>
      </c>
      <c r="EK48" s="92">
        <v>162183.07</v>
      </c>
      <c r="EL48" s="92">
        <v>92081.73</v>
      </c>
      <c r="EM48" s="92">
        <v>34692.300000000003</v>
      </c>
      <c r="EN48" s="92">
        <v>62921.16</v>
      </c>
      <c r="EO48" s="92">
        <v>701953.27</v>
      </c>
      <c r="EP48" s="92">
        <v>0</v>
      </c>
      <c r="EQ48" s="92">
        <v>15151.64</v>
      </c>
      <c r="ER48" s="92">
        <v>35724.519999999997</v>
      </c>
      <c r="ES48" s="92">
        <v>39585.760000000002</v>
      </c>
      <c r="ET48" s="92">
        <v>62052.9</v>
      </c>
      <c r="EU48" s="92">
        <v>6343.87</v>
      </c>
      <c r="EV48" s="92">
        <v>30361.31</v>
      </c>
      <c r="EW48" s="92">
        <v>0</v>
      </c>
      <c r="EX48" s="92">
        <v>22945.71</v>
      </c>
      <c r="EY48" s="92">
        <v>94677.34</v>
      </c>
      <c r="EZ48" s="92">
        <v>28804.560000000001</v>
      </c>
      <c r="FA48" s="92">
        <v>1500</v>
      </c>
      <c r="FB48" s="92">
        <v>18664.68</v>
      </c>
      <c r="FC48" s="92">
        <v>9620</v>
      </c>
      <c r="FD48" s="92">
        <v>2499.65</v>
      </c>
      <c r="FE48" s="92">
        <v>67471.490000000005</v>
      </c>
      <c r="FF48" s="92">
        <v>0</v>
      </c>
      <c r="FG48" s="92">
        <v>81980.94</v>
      </c>
      <c r="FH48" s="92">
        <v>44700.57</v>
      </c>
      <c r="FI48" s="92">
        <v>0</v>
      </c>
      <c r="FJ48" s="92">
        <v>32620.49</v>
      </c>
      <c r="FK48" s="92">
        <v>0</v>
      </c>
      <c r="FL48" s="92">
        <v>0</v>
      </c>
      <c r="FM48" s="186">
        <v>313</v>
      </c>
      <c r="FN48" s="1" t="s">
        <v>518</v>
      </c>
      <c r="FO48" s="118">
        <v>9352132</v>
      </c>
      <c r="FP48" s="118" t="s">
        <v>519</v>
      </c>
      <c r="FQ48" s="118" t="s">
        <v>520</v>
      </c>
      <c r="FR48" s="118" t="s">
        <v>521</v>
      </c>
      <c r="FS48" s="118" t="s">
        <v>522</v>
      </c>
      <c r="FT48" s="118" t="s">
        <v>233</v>
      </c>
      <c r="FU48" s="118"/>
      <c r="FV48" s="118"/>
      <c r="FW48" s="118"/>
      <c r="FX48" s="118"/>
      <c r="FY48" s="118"/>
      <c r="FZ48" s="118"/>
      <c r="GA48" s="118"/>
      <c r="GB48" s="118"/>
      <c r="GC48" s="118"/>
      <c r="GD48" s="118"/>
      <c r="GE48" s="118" t="s">
        <v>234</v>
      </c>
      <c r="GF48" s="118" t="s">
        <v>235</v>
      </c>
      <c r="GG48" s="118" t="s">
        <v>234</v>
      </c>
      <c r="GH48" s="120" t="s">
        <v>237</v>
      </c>
      <c r="GI48" s="118" t="s">
        <v>236</v>
      </c>
      <c r="GJ48" s="118" t="s">
        <v>236</v>
      </c>
      <c r="GK48" s="50">
        <v>400137.88999999873</v>
      </c>
      <c r="GL48" s="118">
        <v>0</v>
      </c>
      <c r="GM48" s="50">
        <v>9133.880000000001</v>
      </c>
      <c r="GN48" s="50">
        <v>2372780.7767231734</v>
      </c>
      <c r="GO48" s="50">
        <v>0</v>
      </c>
      <c r="GP48" s="50">
        <v>199133.34</v>
      </c>
      <c r="GQ48" s="50">
        <v>0</v>
      </c>
      <c r="GR48" s="50">
        <v>79048</v>
      </c>
      <c r="GS48" s="50">
        <v>7850.5499999999884</v>
      </c>
      <c r="GT48" s="50">
        <v>0</v>
      </c>
      <c r="GU48" s="50">
        <v>18493.5</v>
      </c>
      <c r="GV48" s="50">
        <v>178432.3</v>
      </c>
      <c r="GW48" s="50">
        <v>46431.12</v>
      </c>
      <c r="GX48" s="50">
        <v>8400</v>
      </c>
      <c r="GY48" s="50">
        <v>0</v>
      </c>
      <c r="GZ48" s="50">
        <v>37244.03</v>
      </c>
      <c r="HA48" s="50">
        <v>2148.39</v>
      </c>
      <c r="HB48" s="118">
        <v>0</v>
      </c>
      <c r="HC48" s="118">
        <v>0</v>
      </c>
      <c r="HD48" s="118">
        <v>0</v>
      </c>
      <c r="HE48" s="118">
        <v>0</v>
      </c>
      <c r="HF48" s="118">
        <v>0</v>
      </c>
      <c r="HG48" s="118">
        <v>0</v>
      </c>
      <c r="HH48" s="50">
        <v>84590</v>
      </c>
      <c r="HI48" s="50">
        <v>1359697.09</v>
      </c>
      <c r="HJ48" s="50">
        <v>0</v>
      </c>
      <c r="HK48" s="50">
        <v>699899.07000000076</v>
      </c>
      <c r="HL48" s="50">
        <v>50424.32</v>
      </c>
      <c r="HM48" s="50">
        <v>162183.07</v>
      </c>
      <c r="HN48" s="50">
        <v>92081.73</v>
      </c>
      <c r="HO48" s="50">
        <v>79843.889999999927</v>
      </c>
      <c r="HP48" s="50">
        <v>17769.570000000072</v>
      </c>
      <c r="HQ48" s="50">
        <v>10851.109999999171</v>
      </c>
      <c r="HR48" s="50">
        <v>0</v>
      </c>
      <c r="HS48" s="50">
        <v>15231.199999999999</v>
      </c>
      <c r="HT48" s="50">
        <v>26848.049999999996</v>
      </c>
      <c r="HU48" s="50">
        <v>39585.760000000002</v>
      </c>
      <c r="HV48" s="50">
        <v>62052.9</v>
      </c>
      <c r="HW48" s="50">
        <v>6343.87</v>
      </c>
      <c r="HX48" s="50">
        <v>30361.31</v>
      </c>
      <c r="HY48" s="50">
        <v>0</v>
      </c>
      <c r="HZ48" s="50">
        <v>22945.71</v>
      </c>
      <c r="IA48" s="50">
        <v>94677.34</v>
      </c>
      <c r="IB48" s="50">
        <v>28804.560000000001</v>
      </c>
      <c r="IC48" s="50">
        <v>1500</v>
      </c>
      <c r="ID48" s="50">
        <v>18664.68</v>
      </c>
      <c r="IE48" s="50">
        <v>9620</v>
      </c>
      <c r="IF48" s="50">
        <v>2499.65</v>
      </c>
      <c r="IG48" s="50">
        <v>67471.490000000005</v>
      </c>
      <c r="IH48" s="50">
        <v>0</v>
      </c>
      <c r="II48" s="50">
        <v>81980.94</v>
      </c>
      <c r="IJ48" s="50">
        <v>44700.57</v>
      </c>
      <c r="IK48" s="50">
        <v>0</v>
      </c>
      <c r="IL48" s="50">
        <v>0</v>
      </c>
      <c r="IM48" s="50">
        <v>32620.49</v>
      </c>
      <c r="IN48" s="50">
        <v>0</v>
      </c>
      <c r="IO48" s="50">
        <v>0</v>
      </c>
      <c r="IP48" s="50">
        <v>9253.75</v>
      </c>
      <c r="IQ48" s="50">
        <v>0</v>
      </c>
      <c r="IR48" s="118">
        <v>0</v>
      </c>
      <c r="IS48" s="118">
        <v>1</v>
      </c>
      <c r="IT48" s="118">
        <v>0</v>
      </c>
      <c r="IU48" s="50">
        <v>7005</v>
      </c>
      <c r="IV48" s="50">
        <v>0</v>
      </c>
      <c r="IW48" s="50">
        <v>0</v>
      </c>
      <c r="IX48" s="50">
        <v>6.9849193096160889E-10</v>
      </c>
      <c r="IY48" s="50">
        <v>376031.53</v>
      </c>
      <c r="IZ48" s="50">
        <v>11382.630000000001</v>
      </c>
      <c r="JA48" s="118">
        <v>0</v>
      </c>
      <c r="JB48" s="118">
        <v>0</v>
      </c>
      <c r="JC48" s="118">
        <v>0</v>
      </c>
      <c r="JD48" s="118"/>
      <c r="JE48" s="195" t="s">
        <v>275</v>
      </c>
      <c r="JF48" s="12">
        <v>400137.88999999873</v>
      </c>
      <c r="JG48" s="12">
        <v>3034552.006723173</v>
      </c>
      <c r="JH48" s="12">
        <v>3058658.3700000006</v>
      </c>
      <c r="JI48" s="100">
        <v>376031.52672317112</v>
      </c>
      <c r="JJ48" s="102">
        <v>376031.53000000073</v>
      </c>
      <c r="JK48" s="104">
        <v>3.2768296077847481E-3</v>
      </c>
      <c r="JM48" s="12">
        <v>9133.880000000001</v>
      </c>
      <c r="JN48" s="12">
        <v>9253.75</v>
      </c>
      <c r="JO48" s="12">
        <v>7005</v>
      </c>
      <c r="JP48" s="100">
        <v>11382.630000000001</v>
      </c>
      <c r="JQ48" s="100">
        <v>11382.630000000001</v>
      </c>
      <c r="JR48" s="100">
        <v>0</v>
      </c>
      <c r="JS48" s="12">
        <v>2147474.8999999994</v>
      </c>
      <c r="JZ48" s="105" t="s">
        <v>518</v>
      </c>
      <c r="KA48" s="105">
        <v>313</v>
      </c>
      <c r="KB48" s="105">
        <v>0</v>
      </c>
      <c r="KC48" s="105" t="s">
        <v>519</v>
      </c>
      <c r="KD48" s="105"/>
      <c r="KE48" s="105" t="s">
        <v>523</v>
      </c>
      <c r="KF48" s="105"/>
      <c r="KG48" s="105"/>
      <c r="KH48" s="105">
        <v>1945615.296723173</v>
      </c>
      <c r="KI48" s="105">
        <v>1945615.2967231728</v>
      </c>
      <c r="KJ48" s="105">
        <v>180000</v>
      </c>
      <c r="KK48" s="105">
        <v>0</v>
      </c>
      <c r="KL48" s="105">
        <v>2125617</v>
      </c>
      <c r="KN48" s="106">
        <v>0</v>
      </c>
      <c r="KQ48" s="1" t="s">
        <v>518</v>
      </c>
      <c r="KR48" s="12">
        <v>691102.16000000085</v>
      </c>
      <c r="KS48" s="12">
        <v>0</v>
      </c>
      <c r="KT48" s="12">
        <v>0</v>
      </c>
      <c r="KU48" s="12">
        <v>0</v>
      </c>
      <c r="KW48" s="1">
        <v>-79.560000000000045</v>
      </c>
      <c r="KX48" s="1">
        <v>45151.589999999931</v>
      </c>
      <c r="KY48" s="1">
        <v>0</v>
      </c>
      <c r="LA48" s="12">
        <v>8876.4699999999993</v>
      </c>
    </row>
    <row r="49" spans="1:313" x14ac:dyDescent="0.35">
      <c r="A49" s="2" t="s">
        <v>524</v>
      </c>
      <c r="B49" s="3">
        <v>-98993.39</v>
      </c>
      <c r="C49" s="3">
        <v>0</v>
      </c>
      <c r="D49" s="3">
        <v>-33533.33</v>
      </c>
      <c r="E49" s="3">
        <v>0</v>
      </c>
      <c r="F49" s="3">
        <v>-76882.990000000005</v>
      </c>
      <c r="G49" s="3">
        <v>-34911.93</v>
      </c>
      <c r="H49" s="3">
        <v>-3000</v>
      </c>
      <c r="I49" s="3">
        <v>-34832.58</v>
      </c>
      <c r="J49" s="3">
        <v>-10244.1</v>
      </c>
      <c r="K49" s="3">
        <v>0</v>
      </c>
      <c r="L49" s="3">
        <v>-3480</v>
      </c>
      <c r="M49" s="3">
        <v>-5363.3</v>
      </c>
      <c r="N49" s="3">
        <v>-7213.15</v>
      </c>
      <c r="O49" s="3">
        <v>0</v>
      </c>
      <c r="P49" s="3">
        <v>0</v>
      </c>
      <c r="Q49" s="3">
        <v>0</v>
      </c>
      <c r="R49" s="3">
        <v>0</v>
      </c>
      <c r="S49" s="3">
        <v>515079.06</v>
      </c>
      <c r="T49" s="3">
        <v>0</v>
      </c>
      <c r="U49" s="3">
        <v>0</v>
      </c>
      <c r="V49" s="3">
        <v>20677.7</v>
      </c>
      <c r="W49" s="3">
        <v>70105.61</v>
      </c>
      <c r="X49" s="3">
        <v>0</v>
      </c>
      <c r="Y49" s="3">
        <v>16395.64</v>
      </c>
      <c r="Z49" s="3">
        <v>38207.96</v>
      </c>
      <c r="AA49" s="3">
        <v>169048.86</v>
      </c>
      <c r="AB49" s="3">
        <v>989</v>
      </c>
      <c r="AC49" s="3">
        <v>0</v>
      </c>
      <c r="AD49" s="3">
        <v>24728.07</v>
      </c>
      <c r="AE49" s="3">
        <v>4466.05</v>
      </c>
      <c r="AF49" s="3">
        <v>16097.7</v>
      </c>
      <c r="AG49" s="3">
        <v>2977.49</v>
      </c>
      <c r="AH49" s="3">
        <v>13158.51</v>
      </c>
      <c r="AI49" s="3">
        <v>0</v>
      </c>
      <c r="AJ49" s="3">
        <v>4073.71</v>
      </c>
      <c r="AK49" s="3">
        <v>37245.089999999997</v>
      </c>
      <c r="AL49" s="3">
        <v>27616.880000000001</v>
      </c>
      <c r="AM49" s="3">
        <v>0</v>
      </c>
      <c r="AN49" s="3">
        <v>11024.51</v>
      </c>
      <c r="AO49" s="3">
        <v>6653.72</v>
      </c>
      <c r="AP49" s="3">
        <v>1373.75</v>
      </c>
      <c r="AQ49" s="3">
        <v>42666.39</v>
      </c>
      <c r="AR49" s="3">
        <v>7807.9</v>
      </c>
      <c r="AS49" s="3">
        <v>10046.93</v>
      </c>
      <c r="AT49" s="3">
        <v>17987.71</v>
      </c>
      <c r="AU49" s="3">
        <v>0</v>
      </c>
      <c r="AV49" s="3">
        <v>22199</v>
      </c>
      <c r="AW49" s="3">
        <v>0</v>
      </c>
      <c r="AX49" s="3">
        <v>0</v>
      </c>
      <c r="AY49" s="3">
        <v>-693.27</v>
      </c>
      <c r="AZ49" s="3">
        <v>547.35</v>
      </c>
      <c r="BA49" s="12">
        <v>772026.54999999993</v>
      </c>
      <c r="BB49" s="12">
        <v>-16713.75</v>
      </c>
      <c r="BC49" s="12">
        <v>788740.3000000004</v>
      </c>
      <c r="BD49" s="12">
        <v>0</v>
      </c>
      <c r="BE49" s="12"/>
      <c r="BF49" s="12">
        <v>5856.25</v>
      </c>
      <c r="BG49" s="12">
        <v>0</v>
      </c>
      <c r="BH49" s="12">
        <v>16100</v>
      </c>
      <c r="BI49" s="12"/>
      <c r="BJ49" s="12">
        <v>16100</v>
      </c>
      <c r="BK49" s="12">
        <v>0</v>
      </c>
      <c r="BL49" s="12"/>
      <c r="BM49" s="12">
        <v>0</v>
      </c>
      <c r="BN49" s="12">
        <v>6470</v>
      </c>
      <c r="BO49" s="12"/>
      <c r="BP49" s="12">
        <v>6470</v>
      </c>
      <c r="BQ49" s="12">
        <v>-16713.75</v>
      </c>
      <c r="BS49" s="12">
        <v>-145.91999999999996</v>
      </c>
      <c r="BT49" s="1">
        <v>-145.91999999999996</v>
      </c>
      <c r="BU49" s="1">
        <v>0</v>
      </c>
      <c r="BV49" s="12">
        <v>-5509.22</v>
      </c>
      <c r="BW49" s="12">
        <v>37245.089999999997</v>
      </c>
      <c r="BY49" s="1">
        <v>0</v>
      </c>
      <c r="BZ49" s="1">
        <v>0</v>
      </c>
      <c r="CB49" s="44">
        <v>314</v>
      </c>
      <c r="CC49" s="12">
        <v>124778.82999999984</v>
      </c>
      <c r="CD49" s="12">
        <v>125537.31999999972</v>
      </c>
      <c r="CE49" s="12">
        <v>20032.75</v>
      </c>
      <c r="CF49" s="1">
        <v>3319</v>
      </c>
      <c r="CH49" s="50">
        <v>808444</v>
      </c>
      <c r="CI49" s="50">
        <v>0</v>
      </c>
      <c r="CJ49" s="50">
        <v>-26706.959999999999</v>
      </c>
      <c r="CK49" s="50">
        <v>-8454</v>
      </c>
      <c r="CL49" s="50"/>
      <c r="CM49" s="50">
        <v>0</v>
      </c>
      <c r="CN49" s="50">
        <v>-2400</v>
      </c>
      <c r="CO49" s="50">
        <v>-17377</v>
      </c>
      <c r="CP49" s="50">
        <v>-14278</v>
      </c>
      <c r="CQ49" s="50">
        <v>-1500</v>
      </c>
      <c r="CR49" s="50">
        <v>0</v>
      </c>
      <c r="CT49" s="56">
        <v>98993.39</v>
      </c>
      <c r="CU49" s="104">
        <v>772784.98089541029</v>
      </c>
      <c r="CV49" s="104">
        <v>0</v>
      </c>
      <c r="CW49" s="102">
        <v>0</v>
      </c>
      <c r="CX49" s="102">
        <v>0</v>
      </c>
      <c r="CY49" s="12">
        <v>0</v>
      </c>
      <c r="CZ49" s="63">
        <v>0</v>
      </c>
      <c r="DA49" s="60">
        <v>871778.37089541031</v>
      </c>
      <c r="DB49" s="56">
        <v>0</v>
      </c>
      <c r="DC49" s="63"/>
      <c r="DD49" s="60">
        <v>0</v>
      </c>
      <c r="DE49" s="56">
        <v>33533.33</v>
      </c>
      <c r="DF49" s="102">
        <v>0</v>
      </c>
      <c r="DG49" s="12">
        <v>0</v>
      </c>
      <c r="DH49" s="60">
        <v>33533.33</v>
      </c>
      <c r="DI49" s="67">
        <v>0</v>
      </c>
      <c r="DJ49" s="71">
        <v>76882.990000000005</v>
      </c>
      <c r="DK49" s="56">
        <v>34911.93</v>
      </c>
      <c r="DL49" s="12">
        <v>0</v>
      </c>
      <c r="DM49" s="12">
        <v>-17377</v>
      </c>
      <c r="DN49" s="63">
        <v>-14278</v>
      </c>
      <c r="DO49" s="67">
        <v>3256.9300000000003</v>
      </c>
      <c r="DP49" s="71">
        <v>3000</v>
      </c>
      <c r="DQ49" s="67">
        <v>25</v>
      </c>
      <c r="DR49" s="67">
        <v>34807.58</v>
      </c>
      <c r="DS49" s="71">
        <v>10244.1</v>
      </c>
      <c r="DT49" s="67">
        <v>0</v>
      </c>
      <c r="DU49" s="71">
        <v>3480</v>
      </c>
      <c r="DV49" s="67">
        <v>5509.22</v>
      </c>
      <c r="DW49" s="71">
        <v>7213.15</v>
      </c>
      <c r="DX49" s="83">
        <v>0</v>
      </c>
      <c r="DY49" s="83">
        <v>0</v>
      </c>
      <c r="DZ49" s="83">
        <v>0</v>
      </c>
      <c r="EA49" s="83">
        <v>0</v>
      </c>
      <c r="EB49" s="83">
        <v>0</v>
      </c>
      <c r="EC49" s="83">
        <v>0</v>
      </c>
      <c r="ED49" s="83">
        <v>0</v>
      </c>
      <c r="EE49" s="67">
        <v>31655</v>
      </c>
      <c r="EG49" s="92">
        <v>515079.06</v>
      </c>
      <c r="EH49" s="92">
        <v>0</v>
      </c>
      <c r="EI49" s="92">
        <v>0</v>
      </c>
      <c r="EJ49" s="92">
        <v>20677.7</v>
      </c>
      <c r="EK49" s="92">
        <v>70105.61</v>
      </c>
      <c r="EL49" s="92">
        <v>0</v>
      </c>
      <c r="EM49" s="92">
        <v>16395.64</v>
      </c>
      <c r="EN49" s="92">
        <v>38207.96</v>
      </c>
      <c r="EO49" s="92">
        <v>169048.86</v>
      </c>
      <c r="EP49" s="92">
        <v>989</v>
      </c>
      <c r="EQ49" s="92">
        <v>0</v>
      </c>
      <c r="ER49" s="92">
        <v>24728.07</v>
      </c>
      <c r="ES49" s="92">
        <v>4466.05</v>
      </c>
      <c r="ET49" s="92">
        <v>16097.7</v>
      </c>
      <c r="EU49" s="92">
        <v>2977.49</v>
      </c>
      <c r="EV49" s="92">
        <v>13158.51</v>
      </c>
      <c r="EW49" s="92">
        <v>0</v>
      </c>
      <c r="EX49" s="92">
        <v>4073.71</v>
      </c>
      <c r="EY49" s="92">
        <v>37245.089999999997</v>
      </c>
      <c r="EZ49" s="92">
        <v>27616.880000000001</v>
      </c>
      <c r="FA49" s="92">
        <v>0</v>
      </c>
      <c r="FB49" s="92">
        <v>11024.51</v>
      </c>
      <c r="FC49" s="92">
        <v>6653.72</v>
      </c>
      <c r="FD49" s="92">
        <v>1373.75</v>
      </c>
      <c r="FE49" s="92">
        <v>42666.39</v>
      </c>
      <c r="FF49" s="92">
        <v>7807.9</v>
      </c>
      <c r="FG49" s="92">
        <v>10046.93</v>
      </c>
      <c r="FH49" s="92">
        <v>17987.71</v>
      </c>
      <c r="FI49" s="92">
        <v>0</v>
      </c>
      <c r="FJ49" s="92">
        <v>22199</v>
      </c>
      <c r="FK49" s="92">
        <v>0</v>
      </c>
      <c r="FL49" s="92">
        <v>0</v>
      </c>
      <c r="FM49" s="186">
        <v>314</v>
      </c>
      <c r="FN49" s="1" t="s">
        <v>524</v>
      </c>
      <c r="FO49" s="118">
        <v>9352095</v>
      </c>
      <c r="FP49" s="118" t="s">
        <v>525</v>
      </c>
      <c r="FQ49" s="118" t="s">
        <v>526</v>
      </c>
      <c r="FR49" s="118" t="s">
        <v>527</v>
      </c>
      <c r="FS49" s="118" t="s">
        <v>528</v>
      </c>
      <c r="FT49" s="118" t="s">
        <v>233</v>
      </c>
      <c r="FU49" s="118"/>
      <c r="FV49" s="118"/>
      <c r="FW49" s="118"/>
      <c r="FX49" s="118"/>
      <c r="FY49" s="118"/>
      <c r="FZ49" s="118"/>
      <c r="GA49" s="118"/>
      <c r="GB49" s="118"/>
      <c r="GC49" s="118"/>
      <c r="GD49" s="118"/>
      <c r="GE49" s="118" t="s">
        <v>234</v>
      </c>
      <c r="GF49" s="118" t="s">
        <v>235</v>
      </c>
      <c r="GG49" s="118" t="s">
        <v>234</v>
      </c>
      <c r="GH49" s="120" t="s">
        <v>237</v>
      </c>
      <c r="GI49" s="118" t="s">
        <v>236</v>
      </c>
      <c r="GJ49" s="118" t="s">
        <v>236</v>
      </c>
      <c r="GK49" s="50">
        <v>124778.82999999984</v>
      </c>
      <c r="GL49" s="118">
        <v>0</v>
      </c>
      <c r="GM49" s="50">
        <v>20032.75</v>
      </c>
      <c r="GN49" s="50">
        <v>871778.43089541036</v>
      </c>
      <c r="GO49" s="50">
        <v>0</v>
      </c>
      <c r="GP49" s="50">
        <v>33533.33</v>
      </c>
      <c r="GQ49" s="50">
        <v>0</v>
      </c>
      <c r="GR49" s="50">
        <v>76882.990000000005</v>
      </c>
      <c r="GS49" s="50">
        <v>3256.9300000000003</v>
      </c>
      <c r="GT49" s="50">
        <v>3000</v>
      </c>
      <c r="GU49" s="50">
        <v>25</v>
      </c>
      <c r="GV49" s="50">
        <v>34807.58</v>
      </c>
      <c r="GW49" s="50">
        <v>10244.1</v>
      </c>
      <c r="GX49" s="50">
        <v>0</v>
      </c>
      <c r="GY49" s="50">
        <v>3480</v>
      </c>
      <c r="GZ49" s="50">
        <v>5509.22</v>
      </c>
      <c r="HA49" s="50">
        <v>7213.15</v>
      </c>
      <c r="HB49" s="118">
        <v>0</v>
      </c>
      <c r="HC49" s="118">
        <v>0</v>
      </c>
      <c r="HD49" s="118">
        <v>0</v>
      </c>
      <c r="HE49" s="118">
        <v>0</v>
      </c>
      <c r="HF49" s="118">
        <v>0</v>
      </c>
      <c r="HG49" s="118">
        <v>0</v>
      </c>
      <c r="HH49" s="50">
        <v>31655</v>
      </c>
      <c r="HI49" s="50">
        <v>515079.06</v>
      </c>
      <c r="HJ49" s="50">
        <v>0</v>
      </c>
      <c r="HK49" s="50">
        <v>165070.36000000028</v>
      </c>
      <c r="HL49" s="50">
        <v>20677.7</v>
      </c>
      <c r="HM49" s="50">
        <v>70105.61</v>
      </c>
      <c r="HN49" s="50">
        <v>0</v>
      </c>
      <c r="HO49" s="50">
        <v>49939.809999999976</v>
      </c>
      <c r="HP49" s="50">
        <v>4663.7900000000227</v>
      </c>
      <c r="HQ49" s="50">
        <v>3978.499999999709</v>
      </c>
      <c r="HR49" s="50">
        <v>989</v>
      </c>
      <c r="HS49" s="50">
        <v>0</v>
      </c>
      <c r="HT49" s="50">
        <v>24728.07</v>
      </c>
      <c r="HU49" s="50">
        <v>4466.05</v>
      </c>
      <c r="HV49" s="50">
        <v>16097.7</v>
      </c>
      <c r="HW49" s="50">
        <v>2977.49</v>
      </c>
      <c r="HX49" s="50">
        <v>13158.51</v>
      </c>
      <c r="HY49" s="50">
        <v>0</v>
      </c>
      <c r="HZ49" s="50">
        <v>4073.71</v>
      </c>
      <c r="IA49" s="50">
        <v>37245.089999999997</v>
      </c>
      <c r="IB49" s="50">
        <v>27616.880000000001</v>
      </c>
      <c r="IC49" s="50">
        <v>0</v>
      </c>
      <c r="ID49" s="50">
        <v>11024.51</v>
      </c>
      <c r="IE49" s="50">
        <v>6653.72</v>
      </c>
      <c r="IF49" s="50">
        <v>1373.75</v>
      </c>
      <c r="IG49" s="50">
        <v>42666.39</v>
      </c>
      <c r="IH49" s="50">
        <v>7807.9</v>
      </c>
      <c r="II49" s="50">
        <v>10046.93</v>
      </c>
      <c r="IJ49" s="50">
        <v>17987.71</v>
      </c>
      <c r="IK49" s="50">
        <v>0</v>
      </c>
      <c r="IL49" s="50">
        <v>0</v>
      </c>
      <c r="IM49" s="50">
        <v>22199</v>
      </c>
      <c r="IN49" s="50">
        <v>0</v>
      </c>
      <c r="IO49" s="50">
        <v>0</v>
      </c>
      <c r="IP49" s="50">
        <v>5856.25</v>
      </c>
      <c r="IQ49" s="50">
        <v>0</v>
      </c>
      <c r="IR49" s="118">
        <v>0</v>
      </c>
      <c r="IS49" s="118">
        <v>1</v>
      </c>
      <c r="IT49" s="118">
        <v>0</v>
      </c>
      <c r="IU49" s="50">
        <v>16100</v>
      </c>
      <c r="IV49" s="50">
        <v>0</v>
      </c>
      <c r="IW49" s="50">
        <v>6470</v>
      </c>
      <c r="IX49" s="50">
        <v>125537.31999999972</v>
      </c>
      <c r="IY49" s="50"/>
      <c r="IZ49" s="50">
        <v>3319</v>
      </c>
      <c r="JA49" s="118">
        <v>0</v>
      </c>
      <c r="JB49" s="118">
        <v>0</v>
      </c>
      <c r="JC49" s="118">
        <v>0</v>
      </c>
      <c r="JD49" s="118"/>
      <c r="JF49" s="12">
        <v>124778.82999999984</v>
      </c>
      <c r="JG49" s="12">
        <v>1081385.7308954103</v>
      </c>
      <c r="JH49" s="12">
        <v>1080627.2399999998</v>
      </c>
      <c r="JI49" s="100">
        <v>125537.32089541038</v>
      </c>
      <c r="JJ49" s="102">
        <v>125537.31999999972</v>
      </c>
      <c r="JK49" s="104">
        <v>-8.9541065972298384E-4</v>
      </c>
      <c r="JM49" s="12">
        <v>20032.75</v>
      </c>
      <c r="JN49" s="12">
        <v>5856.25</v>
      </c>
      <c r="JO49" s="12">
        <v>22570</v>
      </c>
      <c r="JP49" s="100">
        <v>3319</v>
      </c>
      <c r="JQ49" s="100">
        <v>3319</v>
      </c>
      <c r="JR49" s="100">
        <v>0</v>
      </c>
      <c r="JS49" s="12">
        <v>788740.3000000004</v>
      </c>
      <c r="JZ49" s="105" t="s">
        <v>524</v>
      </c>
      <c r="KA49" s="105">
        <v>314</v>
      </c>
      <c r="KB49" s="105">
        <v>0</v>
      </c>
      <c r="KC49" s="105" t="s">
        <v>525</v>
      </c>
      <c r="KD49" s="105"/>
      <c r="KE49" s="105" t="s">
        <v>529</v>
      </c>
      <c r="KF49" s="105"/>
      <c r="KG49" s="105"/>
      <c r="KH49" s="105">
        <v>772784.98089541052</v>
      </c>
      <c r="KI49" s="105">
        <v>772784.98089541029</v>
      </c>
      <c r="KJ49" s="105"/>
      <c r="KK49" s="105">
        <v>0</v>
      </c>
      <c r="KL49" s="105">
        <v>772785</v>
      </c>
      <c r="KN49" s="106">
        <v>0</v>
      </c>
      <c r="KQ49" s="1" t="s">
        <v>524</v>
      </c>
      <c r="KR49" s="12">
        <v>143134.82000000027</v>
      </c>
      <c r="KS49" s="12">
        <v>21935.540000000008</v>
      </c>
      <c r="KT49" s="12">
        <v>0</v>
      </c>
      <c r="KU49" s="12">
        <v>0</v>
      </c>
      <c r="KW49" s="1">
        <v>0</v>
      </c>
      <c r="KX49" s="1">
        <v>33544.169999999976</v>
      </c>
      <c r="KY49" s="1">
        <v>0</v>
      </c>
    </row>
    <row r="50" spans="1:313" x14ac:dyDescent="0.35">
      <c r="A50" s="9" t="s">
        <v>530</v>
      </c>
      <c r="B50" s="10">
        <v>-35995.879999999997</v>
      </c>
      <c r="C50" s="10">
        <v>0</v>
      </c>
      <c r="D50" s="10">
        <v>-16600</v>
      </c>
      <c r="E50" s="10">
        <v>0</v>
      </c>
      <c r="F50" s="10">
        <v>-8355.7099999999991</v>
      </c>
      <c r="G50" s="10">
        <v>-21530</v>
      </c>
      <c r="H50" s="10">
        <v>0</v>
      </c>
      <c r="I50" s="10">
        <v>-27611.15</v>
      </c>
      <c r="J50" s="10">
        <v>-5671.43</v>
      </c>
      <c r="K50" s="10">
        <v>0</v>
      </c>
      <c r="L50" s="10">
        <v>0</v>
      </c>
      <c r="M50" s="10">
        <v>-1965</v>
      </c>
      <c r="N50" s="10">
        <v>-1221.72</v>
      </c>
      <c r="O50" s="10">
        <v>0</v>
      </c>
      <c r="P50" s="10">
        <v>0</v>
      </c>
      <c r="Q50" s="10">
        <v>0</v>
      </c>
      <c r="R50" s="10">
        <v>0</v>
      </c>
      <c r="S50" s="10">
        <v>150628.97</v>
      </c>
      <c r="T50" s="10">
        <v>1487.81</v>
      </c>
      <c r="U50" s="10">
        <v>0</v>
      </c>
      <c r="V50" s="10">
        <v>0</v>
      </c>
      <c r="W50" s="10">
        <v>20582.5</v>
      </c>
      <c r="X50" s="10">
        <v>0</v>
      </c>
      <c r="Y50" s="10">
        <v>6622.81</v>
      </c>
      <c r="Z50" s="10">
        <v>6255.32</v>
      </c>
      <c r="AA50" s="10">
        <v>68797.919999999998</v>
      </c>
      <c r="AB50" s="10">
        <v>3649.22</v>
      </c>
      <c r="AC50" s="10">
        <v>1630.3</v>
      </c>
      <c r="AD50" s="10">
        <v>7007.43</v>
      </c>
      <c r="AE50" s="10">
        <v>1856.56</v>
      </c>
      <c r="AF50" s="10">
        <v>13598.54</v>
      </c>
      <c r="AG50" s="10">
        <v>1026.23</v>
      </c>
      <c r="AH50" s="10">
        <v>7990.55</v>
      </c>
      <c r="AI50" s="10">
        <v>0</v>
      </c>
      <c r="AJ50" s="10">
        <v>9045.89</v>
      </c>
      <c r="AK50" s="10">
        <v>7217.37</v>
      </c>
      <c r="AL50" s="10">
        <v>220</v>
      </c>
      <c r="AM50" s="10">
        <v>0</v>
      </c>
      <c r="AN50" s="10">
        <v>7263.88</v>
      </c>
      <c r="AO50" s="10">
        <v>760</v>
      </c>
      <c r="AP50" s="10">
        <v>106435.18</v>
      </c>
      <c r="AQ50" s="10">
        <v>17803.439999999999</v>
      </c>
      <c r="AR50" s="10">
        <v>1010.34</v>
      </c>
      <c r="AS50" s="10">
        <v>6093.3</v>
      </c>
      <c r="AT50" s="10">
        <v>12442.74</v>
      </c>
      <c r="AU50" s="10">
        <v>0</v>
      </c>
      <c r="AV50" s="10">
        <v>1099.1500000000001</v>
      </c>
      <c r="AW50" s="10">
        <v>0</v>
      </c>
      <c r="AX50" s="10">
        <v>0</v>
      </c>
      <c r="AY50" s="10">
        <v>-830.63</v>
      </c>
      <c r="AZ50" s="10">
        <v>692.09</v>
      </c>
      <c r="BA50" s="12">
        <v>341436.02</v>
      </c>
      <c r="BB50" s="12">
        <v>0</v>
      </c>
      <c r="BC50" s="12">
        <v>341436.01999999996</v>
      </c>
      <c r="BD50" s="12">
        <v>0</v>
      </c>
      <c r="BE50" s="12"/>
      <c r="BF50" s="12">
        <v>0</v>
      </c>
      <c r="BG50" s="12">
        <v>0</v>
      </c>
      <c r="BH50" s="12">
        <v>0</v>
      </c>
      <c r="BI50" s="12"/>
      <c r="BJ50" s="12">
        <v>0</v>
      </c>
      <c r="BK50" s="12">
        <v>0</v>
      </c>
      <c r="BL50" s="12"/>
      <c r="BM50" s="12">
        <v>0</v>
      </c>
      <c r="BN50" s="12">
        <v>0</v>
      </c>
      <c r="BO50" s="12"/>
      <c r="BP50" s="12">
        <v>0</v>
      </c>
      <c r="BQ50" s="12">
        <v>0</v>
      </c>
      <c r="BS50" s="12">
        <v>-138.53999999999996</v>
      </c>
      <c r="BT50" s="1">
        <v>-138.53999999999996</v>
      </c>
      <c r="BU50" s="1">
        <v>0</v>
      </c>
      <c r="BV50" s="12">
        <v>-2103.54</v>
      </c>
      <c r="BW50" s="12">
        <v>7217.37</v>
      </c>
      <c r="BY50" s="1">
        <v>0</v>
      </c>
      <c r="BZ50" s="1">
        <v>0</v>
      </c>
      <c r="CB50" s="44">
        <v>317</v>
      </c>
      <c r="CC50" s="12">
        <v>72802.000000000116</v>
      </c>
      <c r="CD50" s="12">
        <v>0</v>
      </c>
      <c r="CE50" s="12">
        <v>33625.39</v>
      </c>
      <c r="CF50" s="1">
        <v>0</v>
      </c>
      <c r="CH50" s="50">
        <v>0</v>
      </c>
      <c r="CI50" s="50">
        <v>0</v>
      </c>
      <c r="CJ50" s="50">
        <v>-12756.900000000001</v>
      </c>
      <c r="CK50" s="50">
        <v>-3635</v>
      </c>
      <c r="CL50" s="50"/>
      <c r="CM50" s="50">
        <v>0</v>
      </c>
      <c r="CN50" s="50">
        <v>0</v>
      </c>
      <c r="CO50" s="50">
        <v>-16473</v>
      </c>
      <c r="CP50" s="50">
        <v>-5057</v>
      </c>
      <c r="CQ50" s="50">
        <v>0</v>
      </c>
      <c r="CR50" s="50">
        <v>0</v>
      </c>
      <c r="CT50" s="56">
        <v>35995.879999999997</v>
      </c>
      <c r="CU50" s="104">
        <v>268891.36412216054</v>
      </c>
      <c r="CV50" s="104">
        <v>0</v>
      </c>
      <c r="CW50" s="12">
        <v>0</v>
      </c>
      <c r="CX50" s="12">
        <v>0</v>
      </c>
      <c r="CY50" s="12">
        <v>0</v>
      </c>
      <c r="CZ50" s="63">
        <v>0</v>
      </c>
      <c r="DA50" s="60">
        <v>304887.24412216054</v>
      </c>
      <c r="DB50" s="56">
        <v>0</v>
      </c>
      <c r="DC50" s="63"/>
      <c r="DD50" s="60">
        <v>0</v>
      </c>
      <c r="DE50" s="56">
        <v>16600</v>
      </c>
      <c r="DF50" s="12">
        <v>0</v>
      </c>
      <c r="DG50" s="12">
        <v>0</v>
      </c>
      <c r="DH50" s="60">
        <v>16600</v>
      </c>
      <c r="DI50" s="67">
        <v>0</v>
      </c>
      <c r="DJ50" s="71">
        <v>8355.7099999999991</v>
      </c>
      <c r="DK50" s="56">
        <v>21530</v>
      </c>
      <c r="DL50" s="12">
        <v>0</v>
      </c>
      <c r="DM50" s="12">
        <v>-16473</v>
      </c>
      <c r="DN50" s="63">
        <v>-5057</v>
      </c>
      <c r="DO50" s="67">
        <v>0</v>
      </c>
      <c r="DP50" s="71">
        <v>0</v>
      </c>
      <c r="DQ50" s="67">
        <v>0</v>
      </c>
      <c r="DR50" s="67">
        <v>27611.15</v>
      </c>
      <c r="DS50" s="71">
        <v>5671.43</v>
      </c>
      <c r="DT50" s="67">
        <v>0</v>
      </c>
      <c r="DU50" s="71">
        <v>0</v>
      </c>
      <c r="DV50" s="67">
        <v>2103.54</v>
      </c>
      <c r="DW50" s="71">
        <v>1221.72</v>
      </c>
      <c r="DX50" s="83">
        <v>0</v>
      </c>
      <c r="DY50" s="83">
        <v>0</v>
      </c>
      <c r="DZ50" s="83">
        <v>0</v>
      </c>
      <c r="EA50" s="83">
        <v>0</v>
      </c>
      <c r="EB50" s="83">
        <v>0</v>
      </c>
      <c r="EC50" s="83">
        <v>0</v>
      </c>
      <c r="ED50" s="83">
        <v>0</v>
      </c>
      <c r="EE50" s="67">
        <v>21530</v>
      </c>
      <c r="EG50" s="94">
        <v>150628.97</v>
      </c>
      <c r="EH50" s="94">
        <v>1487.81</v>
      </c>
      <c r="EI50" s="94">
        <v>0</v>
      </c>
      <c r="EJ50" s="94">
        <v>0</v>
      </c>
      <c r="EK50" s="94">
        <v>20582.5</v>
      </c>
      <c r="EL50" s="94">
        <v>0</v>
      </c>
      <c r="EM50" s="94">
        <v>6622.81</v>
      </c>
      <c r="EN50" s="94">
        <v>6255.32</v>
      </c>
      <c r="EO50" s="94">
        <v>68797.919999999998</v>
      </c>
      <c r="EP50" s="94">
        <v>3649.22</v>
      </c>
      <c r="EQ50" s="94">
        <v>1630.3</v>
      </c>
      <c r="ER50" s="94">
        <v>7007.43</v>
      </c>
      <c r="ES50" s="94">
        <v>1856.56</v>
      </c>
      <c r="ET50" s="94">
        <v>13598.54</v>
      </c>
      <c r="EU50" s="94">
        <v>1026.23</v>
      </c>
      <c r="EV50" s="94">
        <v>7990.55</v>
      </c>
      <c r="EW50" s="94">
        <v>0</v>
      </c>
      <c r="EX50" s="94">
        <v>9045.89</v>
      </c>
      <c r="EY50" s="92">
        <v>7217.37</v>
      </c>
      <c r="EZ50" s="94">
        <v>220</v>
      </c>
      <c r="FA50" s="94">
        <v>0</v>
      </c>
      <c r="FB50" s="94">
        <v>7263.88</v>
      </c>
      <c r="FC50" s="94">
        <v>760</v>
      </c>
      <c r="FD50" s="94">
        <v>106435.18</v>
      </c>
      <c r="FE50" s="94">
        <v>17803.439999999999</v>
      </c>
      <c r="FF50" s="94">
        <v>1010.34</v>
      </c>
      <c r="FG50" s="94">
        <v>6093.3</v>
      </c>
      <c r="FH50" s="94">
        <v>12442.74</v>
      </c>
      <c r="FI50" s="94">
        <v>0</v>
      </c>
      <c r="FJ50" s="94">
        <v>1099.1500000000001</v>
      </c>
      <c r="FK50" s="94">
        <v>0</v>
      </c>
      <c r="FL50" s="94">
        <v>0</v>
      </c>
      <c r="FM50" s="186">
        <v>317</v>
      </c>
      <c r="FN50" s="1" t="s">
        <v>530</v>
      </c>
      <c r="FO50" s="118">
        <v>9353332</v>
      </c>
      <c r="FP50" s="118" t="s">
        <v>531</v>
      </c>
      <c r="FQ50" s="118" t="s">
        <v>532</v>
      </c>
      <c r="FR50" s="118" t="s">
        <v>533</v>
      </c>
      <c r="FS50" s="118" t="s">
        <v>534</v>
      </c>
      <c r="FT50" s="118" t="s">
        <v>233</v>
      </c>
      <c r="FU50" s="118"/>
      <c r="FV50" s="118"/>
      <c r="FW50" s="118"/>
      <c r="FX50" s="118"/>
      <c r="FY50" s="118"/>
      <c r="FZ50" s="118"/>
      <c r="GA50" s="118"/>
      <c r="GB50" s="118"/>
      <c r="GC50" s="118"/>
      <c r="GD50" s="118"/>
      <c r="GE50" s="118" t="s">
        <v>234</v>
      </c>
      <c r="GF50" s="118" t="s">
        <v>235</v>
      </c>
      <c r="GG50" s="118" t="s">
        <v>236</v>
      </c>
      <c r="GH50" s="120" t="s">
        <v>237</v>
      </c>
      <c r="GI50" s="118" t="s">
        <v>236</v>
      </c>
      <c r="GJ50" s="118" t="s">
        <v>236</v>
      </c>
      <c r="GK50" s="50">
        <v>72802.000000000116</v>
      </c>
      <c r="GL50" s="118">
        <v>0</v>
      </c>
      <c r="GM50" s="50">
        <v>33625.39</v>
      </c>
      <c r="GN50" s="50">
        <v>304887.24412216054</v>
      </c>
      <c r="GO50" s="50">
        <v>0</v>
      </c>
      <c r="GP50" s="50">
        <v>16600</v>
      </c>
      <c r="GQ50" s="50">
        <v>0</v>
      </c>
      <c r="GR50" s="50">
        <v>8355.7099999999991</v>
      </c>
      <c r="GS50" s="50">
        <v>0</v>
      </c>
      <c r="GT50" s="50">
        <v>0</v>
      </c>
      <c r="GU50" s="50">
        <v>0</v>
      </c>
      <c r="GV50" s="50">
        <v>27611.15</v>
      </c>
      <c r="GW50" s="50">
        <v>5671.43</v>
      </c>
      <c r="GX50" s="50">
        <v>0</v>
      </c>
      <c r="GY50" s="50">
        <v>0</v>
      </c>
      <c r="GZ50" s="50">
        <v>2103.54</v>
      </c>
      <c r="HA50" s="50">
        <v>1221.72</v>
      </c>
      <c r="HB50" s="118">
        <v>0</v>
      </c>
      <c r="HC50" s="118">
        <v>0</v>
      </c>
      <c r="HD50" s="118">
        <v>0</v>
      </c>
      <c r="HE50" s="118">
        <v>0</v>
      </c>
      <c r="HF50" s="118">
        <v>0</v>
      </c>
      <c r="HG50" s="118">
        <v>0</v>
      </c>
      <c r="HH50" s="50">
        <v>21530</v>
      </c>
      <c r="HI50" s="50">
        <v>150628.97</v>
      </c>
      <c r="HJ50" s="50">
        <v>1487.81</v>
      </c>
      <c r="HK50" s="50">
        <v>69048.800000000017</v>
      </c>
      <c r="HL50" s="50">
        <v>0</v>
      </c>
      <c r="HM50" s="50">
        <v>20582.5</v>
      </c>
      <c r="HN50" s="50">
        <v>0</v>
      </c>
      <c r="HO50" s="50">
        <v>12259.45</v>
      </c>
      <c r="HP50" s="50">
        <v>618.68000000000029</v>
      </c>
      <c r="HQ50" s="50">
        <v>3398.3399999999747</v>
      </c>
      <c r="HR50" s="50">
        <v>0</v>
      </c>
      <c r="HS50" s="50">
        <v>1630.3</v>
      </c>
      <c r="HT50" s="50">
        <v>7007.43</v>
      </c>
      <c r="HU50" s="50">
        <v>1856.56</v>
      </c>
      <c r="HV50" s="50">
        <v>13598.54</v>
      </c>
      <c r="HW50" s="50">
        <v>1026.23</v>
      </c>
      <c r="HX50" s="50">
        <v>7990.55</v>
      </c>
      <c r="HY50" s="50">
        <v>0</v>
      </c>
      <c r="HZ50" s="50">
        <v>9045.89</v>
      </c>
      <c r="IA50" s="50">
        <v>7217.37</v>
      </c>
      <c r="IB50" s="50">
        <v>220</v>
      </c>
      <c r="IC50" s="50">
        <v>0</v>
      </c>
      <c r="ID50" s="50">
        <v>7263.88</v>
      </c>
      <c r="IE50" s="50">
        <v>760</v>
      </c>
      <c r="IF50" s="121">
        <v>106692.51999999999</v>
      </c>
      <c r="IG50" s="50">
        <v>17803.439999999999</v>
      </c>
      <c r="IH50" s="50">
        <v>1010.34</v>
      </c>
      <c r="II50" s="50">
        <v>6093.3</v>
      </c>
      <c r="IJ50" s="50">
        <v>12442.74</v>
      </c>
      <c r="IK50" s="50">
        <v>0</v>
      </c>
      <c r="IL50" s="50">
        <v>0</v>
      </c>
      <c r="IM50" s="50">
        <v>1099.1500000000001</v>
      </c>
      <c r="IN50" s="50">
        <v>0</v>
      </c>
      <c r="IO50" s="50">
        <v>0</v>
      </c>
      <c r="IP50" s="122">
        <v>0</v>
      </c>
      <c r="IQ50" s="122">
        <v>0</v>
      </c>
      <c r="IR50" s="123">
        <v>0</v>
      </c>
      <c r="IS50" s="123">
        <v>1</v>
      </c>
      <c r="IT50" s="123">
        <v>0</v>
      </c>
      <c r="IU50" s="122">
        <v>0</v>
      </c>
      <c r="IV50" s="122">
        <v>0</v>
      </c>
      <c r="IW50" s="122">
        <v>33625.39</v>
      </c>
      <c r="IX50" s="50">
        <v>0</v>
      </c>
      <c r="IY50" s="50"/>
      <c r="IZ50" s="50">
        <v>0</v>
      </c>
      <c r="JA50" s="118">
        <v>0</v>
      </c>
      <c r="JB50" s="118">
        <v>0</v>
      </c>
      <c r="JC50" s="118">
        <v>0</v>
      </c>
      <c r="JD50" s="118" t="s">
        <v>274</v>
      </c>
      <c r="JF50" s="12">
        <v>72802.000000000116</v>
      </c>
      <c r="JG50" s="12">
        <v>387980.79412216053</v>
      </c>
      <c r="JH50" s="12">
        <v>460782.79</v>
      </c>
      <c r="JI50" s="100">
        <v>4.1221606661565602E-3</v>
      </c>
      <c r="JJ50" s="102">
        <v>0</v>
      </c>
      <c r="JK50" s="104">
        <v>-4.1221606661565602E-3</v>
      </c>
      <c r="JM50" s="12">
        <v>33625.39</v>
      </c>
      <c r="JN50" s="12">
        <v>0</v>
      </c>
      <c r="JO50" s="12">
        <v>33625.39</v>
      </c>
      <c r="JP50" s="100">
        <v>0</v>
      </c>
      <c r="JQ50" s="100">
        <v>0</v>
      </c>
      <c r="JR50" s="100">
        <v>0</v>
      </c>
      <c r="JS50" s="12">
        <v>341436.01999999996</v>
      </c>
      <c r="JZ50" s="105" t="s">
        <v>530</v>
      </c>
      <c r="KA50" s="105">
        <v>317</v>
      </c>
      <c r="KB50" s="105">
        <v>0</v>
      </c>
      <c r="KC50" s="105" t="s">
        <v>535</v>
      </c>
      <c r="KD50" s="105"/>
      <c r="KE50" s="105" t="s">
        <v>536</v>
      </c>
      <c r="KF50" s="105" t="s">
        <v>318</v>
      </c>
      <c r="KG50" s="105"/>
      <c r="KH50" s="105">
        <v>403337.04618324083</v>
      </c>
      <c r="KI50" s="105">
        <v>268891.36412216054</v>
      </c>
      <c r="KJ50" s="105"/>
      <c r="KK50" s="105">
        <v>0</v>
      </c>
      <c r="KL50" s="105">
        <v>268891</v>
      </c>
      <c r="KN50" s="106">
        <v>0</v>
      </c>
      <c r="KQ50" s="1" t="s">
        <v>530</v>
      </c>
      <c r="KR50" s="12">
        <v>65399.580000000024</v>
      </c>
      <c r="KS50" s="12">
        <v>0</v>
      </c>
      <c r="KT50" s="12">
        <v>0</v>
      </c>
      <c r="KU50" s="12">
        <v>3649.22</v>
      </c>
      <c r="KW50" s="1">
        <v>0</v>
      </c>
      <c r="KX50" s="1">
        <v>5636.6399999999994</v>
      </c>
      <c r="KY50" s="1">
        <v>0</v>
      </c>
    </row>
    <row r="51" spans="1:313" x14ac:dyDescent="0.35">
      <c r="A51" s="2" t="s">
        <v>537</v>
      </c>
      <c r="B51" s="3">
        <v>0</v>
      </c>
      <c r="C51" s="3">
        <v>0</v>
      </c>
      <c r="D51" s="3">
        <v>0</v>
      </c>
      <c r="E51" s="3">
        <v>0</v>
      </c>
      <c r="F51" s="3">
        <v>-1500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594.11</v>
      </c>
      <c r="AU51" s="3">
        <v>0</v>
      </c>
      <c r="AV51" s="3">
        <v>0</v>
      </c>
      <c r="AW51" s="3">
        <v>0</v>
      </c>
      <c r="AX51" s="3">
        <v>0</v>
      </c>
      <c r="AY51" s="3">
        <v>0</v>
      </c>
      <c r="AZ51" s="3">
        <v>0</v>
      </c>
      <c r="BA51" s="12">
        <v>-905.89</v>
      </c>
      <c r="BB51" s="12">
        <v>0</v>
      </c>
      <c r="BC51" s="12">
        <v>-905.89</v>
      </c>
      <c r="BD51" s="12">
        <v>0</v>
      </c>
      <c r="BE51" s="12"/>
      <c r="BF51" s="12">
        <v>0</v>
      </c>
      <c r="BG51" s="12">
        <v>0</v>
      </c>
      <c r="BH51" s="12">
        <v>0</v>
      </c>
      <c r="BI51" s="12"/>
      <c r="BJ51" s="12">
        <v>0</v>
      </c>
      <c r="BK51" s="12">
        <v>0</v>
      </c>
      <c r="BL51" s="12"/>
      <c r="BM51" s="12">
        <v>0</v>
      </c>
      <c r="BN51" s="12">
        <v>0</v>
      </c>
      <c r="BO51" s="12"/>
      <c r="BP51" s="12">
        <v>0</v>
      </c>
      <c r="BQ51" s="12">
        <v>0</v>
      </c>
      <c r="BS51" s="12">
        <v>0</v>
      </c>
      <c r="BT51" s="1">
        <v>0</v>
      </c>
      <c r="BU51" s="1">
        <v>0</v>
      </c>
      <c r="BV51" s="12">
        <v>0</v>
      </c>
      <c r="BW51" s="12">
        <v>0</v>
      </c>
      <c r="BY51" s="1">
        <v>0</v>
      </c>
      <c r="BZ51" s="1">
        <v>0</v>
      </c>
      <c r="CB51" s="44">
        <v>318</v>
      </c>
      <c r="CC51" s="12">
        <v>0</v>
      </c>
      <c r="CD51" s="12">
        <v>0</v>
      </c>
      <c r="CE51" s="12">
        <v>0</v>
      </c>
      <c r="CF51" s="1">
        <v>0</v>
      </c>
      <c r="CH51" s="50">
        <v>0</v>
      </c>
      <c r="CI51" s="50">
        <v>0</v>
      </c>
      <c r="CJ51" s="50">
        <v>0</v>
      </c>
      <c r="CK51" s="50">
        <v>0</v>
      </c>
      <c r="CL51" s="50"/>
      <c r="CM51" s="50">
        <v>0</v>
      </c>
      <c r="CN51" s="50">
        <v>0</v>
      </c>
      <c r="CO51" s="50">
        <v>0</v>
      </c>
      <c r="CP51" s="50">
        <v>0</v>
      </c>
      <c r="CQ51" s="50">
        <v>0</v>
      </c>
      <c r="CR51" s="50">
        <v>0</v>
      </c>
      <c r="CT51" s="56">
        <v>0</v>
      </c>
      <c r="CU51" s="104">
        <v>0</v>
      </c>
      <c r="CV51" s="104">
        <v>0</v>
      </c>
      <c r="CW51" s="12">
        <v>0</v>
      </c>
      <c r="CX51" s="12">
        <v>0</v>
      </c>
      <c r="CY51" s="12">
        <v>0</v>
      </c>
      <c r="CZ51" s="63">
        <v>0</v>
      </c>
      <c r="DA51" s="60">
        <v>0</v>
      </c>
      <c r="DB51" s="56">
        <v>0</v>
      </c>
      <c r="DC51" s="63"/>
      <c r="DD51" s="60">
        <v>0</v>
      </c>
      <c r="DE51" s="56">
        <v>0</v>
      </c>
      <c r="DF51" s="12">
        <v>0</v>
      </c>
      <c r="DG51" s="12">
        <v>0</v>
      </c>
      <c r="DH51" s="60">
        <v>0</v>
      </c>
      <c r="DI51" s="67">
        <v>0</v>
      </c>
      <c r="DJ51" s="71">
        <v>1500</v>
      </c>
      <c r="DK51" s="56">
        <v>0</v>
      </c>
      <c r="DL51" s="12">
        <v>0</v>
      </c>
      <c r="DM51" s="12">
        <v>0</v>
      </c>
      <c r="DN51" s="63">
        <v>0</v>
      </c>
      <c r="DO51" s="67">
        <v>0</v>
      </c>
      <c r="DP51" s="71">
        <v>0</v>
      </c>
      <c r="DQ51" s="67">
        <v>0</v>
      </c>
      <c r="DR51" s="67">
        <v>0</v>
      </c>
      <c r="DS51" s="71">
        <v>0</v>
      </c>
      <c r="DT51" s="67">
        <v>0</v>
      </c>
      <c r="DU51" s="71">
        <v>0</v>
      </c>
      <c r="DV51" s="67">
        <v>0</v>
      </c>
      <c r="DW51" s="71">
        <v>0</v>
      </c>
      <c r="DX51" s="83">
        <v>0</v>
      </c>
      <c r="DY51" s="83">
        <v>0</v>
      </c>
      <c r="DZ51" s="83">
        <v>0</v>
      </c>
      <c r="EA51" s="83">
        <v>0</v>
      </c>
      <c r="EB51" s="83">
        <v>0</v>
      </c>
      <c r="EC51" s="83">
        <v>0</v>
      </c>
      <c r="ED51" s="83">
        <v>0</v>
      </c>
      <c r="EE51" s="67">
        <v>0</v>
      </c>
      <c r="EG51" s="92">
        <v>0</v>
      </c>
      <c r="EH51" s="92">
        <v>0</v>
      </c>
      <c r="EI51" s="92">
        <v>0</v>
      </c>
      <c r="EJ51" s="92">
        <v>0</v>
      </c>
      <c r="EK51" s="92">
        <v>0</v>
      </c>
      <c r="EL51" s="92">
        <v>0</v>
      </c>
      <c r="EM51" s="92">
        <v>0</v>
      </c>
      <c r="EN51" s="92">
        <v>0</v>
      </c>
      <c r="EO51" s="92">
        <v>0</v>
      </c>
      <c r="EP51" s="92">
        <v>0</v>
      </c>
      <c r="EQ51" s="92">
        <v>0</v>
      </c>
      <c r="ER51" s="92">
        <v>0</v>
      </c>
      <c r="ES51" s="92">
        <v>0</v>
      </c>
      <c r="ET51" s="92">
        <v>0</v>
      </c>
      <c r="EU51" s="92">
        <v>0</v>
      </c>
      <c r="EV51" s="92">
        <v>0</v>
      </c>
      <c r="EW51" s="92">
        <v>0</v>
      </c>
      <c r="EX51" s="92">
        <v>0</v>
      </c>
      <c r="EY51" s="92">
        <v>0</v>
      </c>
      <c r="EZ51" s="92">
        <v>0</v>
      </c>
      <c r="FA51" s="92">
        <v>0</v>
      </c>
      <c r="FB51" s="92">
        <v>0</v>
      </c>
      <c r="FC51" s="92">
        <v>0</v>
      </c>
      <c r="FD51" s="92">
        <v>0</v>
      </c>
      <c r="FE51" s="92">
        <v>0</v>
      </c>
      <c r="FF51" s="92">
        <v>0</v>
      </c>
      <c r="FG51" s="92">
        <v>0</v>
      </c>
      <c r="FH51" s="92">
        <v>594.11</v>
      </c>
      <c r="FI51" s="92">
        <v>0</v>
      </c>
      <c r="FJ51" s="92">
        <v>0</v>
      </c>
      <c r="FK51" s="92">
        <v>0</v>
      </c>
      <c r="FL51" s="92">
        <v>0</v>
      </c>
      <c r="FM51" s="186">
        <v>318</v>
      </c>
      <c r="FN51" s="1" t="s">
        <v>537</v>
      </c>
      <c r="FO51" s="118">
        <v>9352101</v>
      </c>
      <c r="FP51" s="118" t="s">
        <v>538</v>
      </c>
      <c r="FQ51" s="118" t="s">
        <v>539</v>
      </c>
      <c r="FR51" s="118" t="s">
        <v>540</v>
      </c>
      <c r="FS51" s="118" t="s">
        <v>541</v>
      </c>
      <c r="FT51" s="118" t="s">
        <v>358</v>
      </c>
      <c r="FU51" s="120">
        <v>9352124</v>
      </c>
      <c r="FV51" s="118"/>
      <c r="FW51" s="118"/>
      <c r="FX51" s="118"/>
      <c r="FY51" s="118"/>
      <c r="FZ51" s="118"/>
      <c r="GA51" s="118"/>
      <c r="GB51" s="118"/>
      <c r="GC51" s="118"/>
      <c r="GD51" s="118"/>
      <c r="GE51" s="118" t="s">
        <v>234</v>
      </c>
      <c r="GF51" s="118" t="s">
        <v>235</v>
      </c>
      <c r="GG51" s="118" t="s">
        <v>234</v>
      </c>
      <c r="GH51" s="120" t="s">
        <v>237</v>
      </c>
      <c r="GI51" s="118" t="s">
        <v>236</v>
      </c>
      <c r="GJ51" s="118" t="s">
        <v>236</v>
      </c>
      <c r="GK51" s="50">
        <v>0</v>
      </c>
      <c r="GL51" s="118">
        <v>0</v>
      </c>
      <c r="GM51" s="50">
        <v>0</v>
      </c>
      <c r="GN51" s="50">
        <v>0</v>
      </c>
      <c r="GO51" s="50">
        <v>0</v>
      </c>
      <c r="GP51" s="50">
        <v>0</v>
      </c>
      <c r="GQ51" s="50">
        <v>0</v>
      </c>
      <c r="GR51" s="50">
        <v>0</v>
      </c>
      <c r="GS51" s="50">
        <v>0</v>
      </c>
      <c r="GT51" s="50">
        <v>0</v>
      </c>
      <c r="GU51" s="50">
        <v>0</v>
      </c>
      <c r="GV51" s="50">
        <v>0</v>
      </c>
      <c r="GW51" s="50">
        <v>0</v>
      </c>
      <c r="GX51" s="50">
        <v>0</v>
      </c>
      <c r="GY51" s="50">
        <v>0</v>
      </c>
      <c r="GZ51" s="50">
        <v>0</v>
      </c>
      <c r="HA51" s="50">
        <v>0</v>
      </c>
      <c r="HB51" s="118">
        <v>0</v>
      </c>
      <c r="HC51" s="118">
        <v>0</v>
      </c>
      <c r="HD51" s="118">
        <v>0</v>
      </c>
      <c r="HE51" s="118">
        <v>0</v>
      </c>
      <c r="HF51" s="118">
        <v>0</v>
      </c>
      <c r="HG51" s="118">
        <v>0</v>
      </c>
      <c r="HH51" s="50">
        <v>0</v>
      </c>
      <c r="HI51" s="50">
        <v>0</v>
      </c>
      <c r="HJ51" s="50">
        <v>0</v>
      </c>
      <c r="HK51" s="50">
        <v>0</v>
      </c>
      <c r="HL51" s="50">
        <v>0</v>
      </c>
      <c r="HM51" s="50">
        <v>0</v>
      </c>
      <c r="HN51" s="50">
        <v>0</v>
      </c>
      <c r="HO51" s="50">
        <v>0</v>
      </c>
      <c r="HP51" s="50">
        <v>0</v>
      </c>
      <c r="HQ51" s="50">
        <v>0</v>
      </c>
      <c r="HR51" s="50">
        <v>0</v>
      </c>
      <c r="HS51" s="50">
        <v>0</v>
      </c>
      <c r="HT51" s="50">
        <v>0</v>
      </c>
      <c r="HU51" s="50">
        <v>0</v>
      </c>
      <c r="HV51" s="50">
        <v>0</v>
      </c>
      <c r="HW51" s="50">
        <v>0</v>
      </c>
      <c r="HX51" s="50">
        <v>0</v>
      </c>
      <c r="HY51" s="50">
        <v>0</v>
      </c>
      <c r="HZ51" s="50">
        <v>0</v>
      </c>
      <c r="IA51" s="50">
        <v>0</v>
      </c>
      <c r="IB51" s="50">
        <v>0</v>
      </c>
      <c r="IC51" s="50">
        <v>0</v>
      </c>
      <c r="ID51" s="50">
        <v>0</v>
      </c>
      <c r="IE51" s="50">
        <v>0</v>
      </c>
      <c r="IF51" s="50">
        <v>0</v>
      </c>
      <c r="IG51" s="50">
        <v>0</v>
      </c>
      <c r="IH51" s="50">
        <v>0</v>
      </c>
      <c r="II51" s="50">
        <v>0</v>
      </c>
      <c r="IJ51" s="50">
        <v>0</v>
      </c>
      <c r="IK51" s="50">
        <v>0</v>
      </c>
      <c r="IL51" s="50">
        <v>0</v>
      </c>
      <c r="IM51" s="50">
        <v>0</v>
      </c>
      <c r="IN51" s="50">
        <v>0</v>
      </c>
      <c r="IO51" s="50">
        <v>0</v>
      </c>
      <c r="IP51" s="50">
        <v>0</v>
      </c>
      <c r="IQ51" s="50">
        <v>0</v>
      </c>
      <c r="IR51" s="118">
        <v>0</v>
      </c>
      <c r="IS51" s="118">
        <v>1</v>
      </c>
      <c r="IT51" s="118">
        <v>0</v>
      </c>
      <c r="IU51" s="50">
        <v>0</v>
      </c>
      <c r="IV51" s="50">
        <v>0</v>
      </c>
      <c r="IW51" s="50">
        <v>0</v>
      </c>
      <c r="IX51" s="50">
        <v>0</v>
      </c>
      <c r="IY51" s="50"/>
      <c r="IZ51" s="50">
        <v>0</v>
      </c>
      <c r="JA51" s="118">
        <v>0</v>
      </c>
      <c r="JB51" s="118">
        <v>0</v>
      </c>
      <c r="JC51" s="118">
        <v>0</v>
      </c>
      <c r="JD51" s="118"/>
      <c r="JF51" s="12">
        <v>0</v>
      </c>
      <c r="JG51" s="12">
        <v>0</v>
      </c>
      <c r="JH51" s="12">
        <v>0</v>
      </c>
      <c r="JI51" s="100">
        <v>0</v>
      </c>
      <c r="JJ51" s="102">
        <v>0</v>
      </c>
      <c r="JK51" s="104">
        <v>0</v>
      </c>
      <c r="JM51" s="12">
        <v>0</v>
      </c>
      <c r="JN51" s="12">
        <v>0</v>
      </c>
      <c r="JO51" s="12">
        <v>0</v>
      </c>
      <c r="JP51" s="100">
        <v>0</v>
      </c>
      <c r="JQ51" s="100">
        <v>0</v>
      </c>
      <c r="JR51" s="100">
        <v>0</v>
      </c>
      <c r="JS51" s="12">
        <v>-905.89</v>
      </c>
      <c r="KN51" s="106">
        <v>-318</v>
      </c>
      <c r="KQ51" s="1" t="s">
        <v>537</v>
      </c>
      <c r="KW51" s="1">
        <v>0</v>
      </c>
      <c r="KX51" s="1">
        <v>0</v>
      </c>
      <c r="KY51" s="1">
        <v>0</v>
      </c>
    </row>
    <row r="52" spans="1:313" x14ac:dyDescent="0.35">
      <c r="A52" s="2" t="s">
        <v>542</v>
      </c>
      <c r="B52" s="3">
        <v>-23897.5</v>
      </c>
      <c r="C52" s="3">
        <v>0</v>
      </c>
      <c r="D52" s="3">
        <v>-46733.34</v>
      </c>
      <c r="E52" s="3">
        <v>0</v>
      </c>
      <c r="F52" s="3">
        <v>-25600</v>
      </c>
      <c r="G52" s="3">
        <v>-28551</v>
      </c>
      <c r="H52" s="3">
        <v>0</v>
      </c>
      <c r="I52" s="3">
        <v>-8308.9500000000007</v>
      </c>
      <c r="J52" s="3">
        <v>-5911.85</v>
      </c>
      <c r="K52" s="3">
        <v>0</v>
      </c>
      <c r="L52" s="3">
        <v>0</v>
      </c>
      <c r="M52" s="3">
        <v>-5788.25</v>
      </c>
      <c r="N52" s="3">
        <v>-5531.11</v>
      </c>
      <c r="O52" s="3">
        <v>0</v>
      </c>
      <c r="P52" s="3">
        <v>0</v>
      </c>
      <c r="Q52" s="3">
        <v>0</v>
      </c>
      <c r="R52" s="3">
        <v>0</v>
      </c>
      <c r="S52" s="3">
        <v>340383.59</v>
      </c>
      <c r="T52" s="3">
        <v>2060.9499999999998</v>
      </c>
      <c r="U52" s="3">
        <v>0</v>
      </c>
      <c r="V52" s="3">
        <v>24349</v>
      </c>
      <c r="W52" s="3">
        <v>43073.65</v>
      </c>
      <c r="X52" s="3">
        <v>0</v>
      </c>
      <c r="Y52" s="3">
        <v>14411.95</v>
      </c>
      <c r="Z52" s="3">
        <v>9067.07</v>
      </c>
      <c r="AA52" s="3">
        <v>158635.39000000001</v>
      </c>
      <c r="AB52" s="3">
        <v>2191.19</v>
      </c>
      <c r="AC52" s="3">
        <v>0</v>
      </c>
      <c r="AD52" s="3">
        <v>5163.28</v>
      </c>
      <c r="AE52" s="3">
        <v>6918.59</v>
      </c>
      <c r="AF52" s="3">
        <v>1745.56</v>
      </c>
      <c r="AG52" s="3">
        <v>1683.36</v>
      </c>
      <c r="AH52" s="3">
        <v>10109.18</v>
      </c>
      <c r="AI52" s="3">
        <v>0</v>
      </c>
      <c r="AJ52" s="3">
        <v>2333.71</v>
      </c>
      <c r="AK52" s="3">
        <v>17959.439999999999</v>
      </c>
      <c r="AL52" s="3">
        <v>4339.54</v>
      </c>
      <c r="AM52" s="3">
        <v>0</v>
      </c>
      <c r="AN52" s="3">
        <v>5447.58</v>
      </c>
      <c r="AO52" s="3">
        <v>1840</v>
      </c>
      <c r="AP52" s="3">
        <v>0</v>
      </c>
      <c r="AQ52" s="3">
        <v>28369.14</v>
      </c>
      <c r="AR52" s="3">
        <v>0</v>
      </c>
      <c r="AS52" s="3">
        <v>14375.45</v>
      </c>
      <c r="AT52" s="3">
        <v>13805.56</v>
      </c>
      <c r="AU52" s="3">
        <v>0</v>
      </c>
      <c r="AV52" s="3">
        <v>203.45</v>
      </c>
      <c r="AW52" s="3">
        <v>0</v>
      </c>
      <c r="AX52" s="3">
        <v>0</v>
      </c>
      <c r="AY52" s="3">
        <v>-336.5</v>
      </c>
      <c r="AZ52" s="3">
        <v>1132.8399999999999</v>
      </c>
      <c r="BA52" s="12">
        <v>558940.97</v>
      </c>
      <c r="BB52" s="12">
        <v>-4746.24</v>
      </c>
      <c r="BC52" s="12">
        <v>563687.21</v>
      </c>
      <c r="BD52" s="12">
        <v>0</v>
      </c>
      <c r="BE52" s="12"/>
      <c r="BF52" s="12">
        <v>5023.75</v>
      </c>
      <c r="BG52" s="12">
        <v>0</v>
      </c>
      <c r="BH52" s="12">
        <v>7600</v>
      </c>
      <c r="BI52" s="12"/>
      <c r="BJ52" s="12">
        <v>7600</v>
      </c>
      <c r="BK52" s="12">
        <v>0</v>
      </c>
      <c r="BL52" s="12"/>
      <c r="BM52" s="12">
        <v>0</v>
      </c>
      <c r="BN52" s="12">
        <v>2169.9899999999998</v>
      </c>
      <c r="BO52" s="12"/>
      <c r="BP52" s="12">
        <v>2169.9899999999998</v>
      </c>
      <c r="BQ52" s="12">
        <v>-4746.24</v>
      </c>
      <c r="BS52" s="12">
        <v>796.33999999999992</v>
      </c>
      <c r="BT52" s="1">
        <v>0</v>
      </c>
      <c r="BU52" s="1">
        <v>796.33999999999992</v>
      </c>
      <c r="BV52" s="12">
        <v>-5788.25</v>
      </c>
      <c r="BW52" s="12">
        <v>18755.78</v>
      </c>
      <c r="BY52" s="1">
        <v>0</v>
      </c>
      <c r="BZ52" s="1">
        <v>0</v>
      </c>
      <c r="CB52" s="44">
        <v>324</v>
      </c>
      <c r="CC52" s="12">
        <v>69950.630000000587</v>
      </c>
      <c r="CD52" s="12">
        <v>43189.270000000019</v>
      </c>
      <c r="CE52" s="12">
        <v>31690.29</v>
      </c>
      <c r="CF52" s="1">
        <v>26944.050000000003</v>
      </c>
      <c r="CH52" s="50">
        <v>540020</v>
      </c>
      <c r="CI52" s="50">
        <v>0</v>
      </c>
      <c r="CJ52" s="50">
        <v>0</v>
      </c>
      <c r="CK52" s="50">
        <v>-5117</v>
      </c>
      <c r="CL52" s="50"/>
      <c r="CM52" s="50">
        <v>0</v>
      </c>
      <c r="CN52" s="50">
        <v>0</v>
      </c>
      <c r="CO52" s="50">
        <v>-16802</v>
      </c>
      <c r="CP52" s="50">
        <v>-11749</v>
      </c>
      <c r="CQ52" s="50">
        <v>0</v>
      </c>
      <c r="CR52" s="50">
        <v>0</v>
      </c>
      <c r="CT52" s="56">
        <v>23897.5</v>
      </c>
      <c r="CU52" s="104">
        <v>532176.13353657618</v>
      </c>
      <c r="CV52" s="104">
        <v>0</v>
      </c>
      <c r="CW52" s="12">
        <v>0</v>
      </c>
      <c r="CX52" s="12">
        <v>0</v>
      </c>
      <c r="CY52" s="12">
        <v>0</v>
      </c>
      <c r="CZ52" s="63">
        <v>0</v>
      </c>
      <c r="DA52" s="60">
        <v>556073.63353657618</v>
      </c>
      <c r="DB52" s="56">
        <v>0</v>
      </c>
      <c r="DC52" s="63"/>
      <c r="DD52" s="60">
        <v>0</v>
      </c>
      <c r="DE52" s="56">
        <v>46733.34</v>
      </c>
      <c r="DF52" s="12">
        <v>0</v>
      </c>
      <c r="DG52" s="12">
        <v>0</v>
      </c>
      <c r="DH52" s="60">
        <v>46733.34</v>
      </c>
      <c r="DI52" s="67">
        <v>0</v>
      </c>
      <c r="DJ52" s="71">
        <v>25600</v>
      </c>
      <c r="DK52" s="56">
        <v>28551</v>
      </c>
      <c r="DL52" s="12">
        <v>0</v>
      </c>
      <c r="DM52" s="12">
        <v>-16802</v>
      </c>
      <c r="DN52" s="63">
        <v>-11749</v>
      </c>
      <c r="DO52" s="67">
        <v>0</v>
      </c>
      <c r="DP52" s="71">
        <v>0</v>
      </c>
      <c r="DQ52" s="67">
        <v>0</v>
      </c>
      <c r="DR52" s="67">
        <v>8308.9500000000007</v>
      </c>
      <c r="DS52" s="71">
        <v>5911.85</v>
      </c>
      <c r="DT52" s="67">
        <v>0</v>
      </c>
      <c r="DU52" s="71">
        <v>0</v>
      </c>
      <c r="DV52" s="67">
        <v>5788.25</v>
      </c>
      <c r="DW52" s="71">
        <v>5531.11</v>
      </c>
      <c r="DX52" s="83">
        <v>0</v>
      </c>
      <c r="DY52" s="83">
        <v>0</v>
      </c>
      <c r="DZ52" s="83">
        <v>0</v>
      </c>
      <c r="EA52" s="83">
        <v>0</v>
      </c>
      <c r="EB52" s="83">
        <v>0</v>
      </c>
      <c r="EC52" s="83">
        <v>0</v>
      </c>
      <c r="ED52" s="83">
        <v>0</v>
      </c>
      <c r="EE52" s="67">
        <v>28551</v>
      </c>
      <c r="EG52" s="92">
        <v>340383.59</v>
      </c>
      <c r="EH52" s="92">
        <v>2060.9499999999998</v>
      </c>
      <c r="EI52" s="92">
        <v>0</v>
      </c>
      <c r="EJ52" s="92">
        <v>24349</v>
      </c>
      <c r="EK52" s="92">
        <v>43073.65</v>
      </c>
      <c r="EL52" s="92">
        <v>0</v>
      </c>
      <c r="EM52" s="92">
        <v>14411.95</v>
      </c>
      <c r="EN52" s="92">
        <v>9067.07</v>
      </c>
      <c r="EO52" s="92">
        <v>158635.39000000001</v>
      </c>
      <c r="EP52" s="92">
        <v>2191.19</v>
      </c>
      <c r="EQ52" s="92">
        <v>0</v>
      </c>
      <c r="ER52" s="92">
        <v>5163.28</v>
      </c>
      <c r="ES52" s="92">
        <v>6918.59</v>
      </c>
      <c r="ET52" s="92">
        <v>1745.56</v>
      </c>
      <c r="EU52" s="92">
        <v>1683.36</v>
      </c>
      <c r="EV52" s="92">
        <v>10109.18</v>
      </c>
      <c r="EW52" s="92">
        <v>0</v>
      </c>
      <c r="EX52" s="92">
        <v>2333.71</v>
      </c>
      <c r="EY52" s="92">
        <v>18755.78</v>
      </c>
      <c r="EZ52" s="92">
        <v>4339.54</v>
      </c>
      <c r="FA52" s="92">
        <v>0</v>
      </c>
      <c r="FB52" s="92">
        <v>5447.58</v>
      </c>
      <c r="FC52" s="92">
        <v>1840</v>
      </c>
      <c r="FD52" s="92">
        <v>0</v>
      </c>
      <c r="FE52" s="92">
        <v>28369.14</v>
      </c>
      <c r="FF52" s="92">
        <v>0</v>
      </c>
      <c r="FG52" s="92">
        <v>14375.45</v>
      </c>
      <c r="FH52" s="92">
        <v>13805.56</v>
      </c>
      <c r="FI52" s="92">
        <v>0</v>
      </c>
      <c r="FJ52" s="92">
        <v>203.45</v>
      </c>
      <c r="FK52" s="92">
        <v>0</v>
      </c>
      <c r="FL52" s="92">
        <v>0</v>
      </c>
      <c r="FM52" s="186">
        <v>324</v>
      </c>
      <c r="FN52" s="1" t="s">
        <v>542</v>
      </c>
      <c r="FO52" s="118">
        <v>9352110</v>
      </c>
      <c r="FP52" s="118" t="s">
        <v>543</v>
      </c>
      <c r="FQ52" s="118" t="s">
        <v>363</v>
      </c>
      <c r="FR52" s="118" t="s">
        <v>544</v>
      </c>
      <c r="FS52" s="118" t="s">
        <v>545</v>
      </c>
      <c r="FT52" s="118" t="s">
        <v>233</v>
      </c>
      <c r="FU52" s="118"/>
      <c r="FV52" s="118"/>
      <c r="FW52" s="118"/>
      <c r="FX52" s="118"/>
      <c r="FY52" s="118"/>
      <c r="FZ52" s="118"/>
      <c r="GA52" s="118"/>
      <c r="GB52" s="118"/>
      <c r="GC52" s="118"/>
      <c r="GD52" s="118"/>
      <c r="GE52" s="118" t="s">
        <v>234</v>
      </c>
      <c r="GF52" s="118" t="s">
        <v>235</v>
      </c>
      <c r="GG52" s="118" t="s">
        <v>234</v>
      </c>
      <c r="GH52" s="120" t="s">
        <v>237</v>
      </c>
      <c r="GI52" s="118" t="s">
        <v>236</v>
      </c>
      <c r="GJ52" s="118" t="s">
        <v>236</v>
      </c>
      <c r="GK52" s="50">
        <v>69950.630000000587</v>
      </c>
      <c r="GL52" s="118">
        <v>0</v>
      </c>
      <c r="GM52" s="50">
        <v>31690.29</v>
      </c>
      <c r="GN52" s="50">
        <v>556077.11353657616</v>
      </c>
      <c r="GO52" s="50">
        <v>0</v>
      </c>
      <c r="GP52" s="50">
        <v>46733.34</v>
      </c>
      <c r="GQ52" s="50">
        <v>0</v>
      </c>
      <c r="GR52" s="50">
        <v>25600</v>
      </c>
      <c r="GS52" s="50">
        <v>0</v>
      </c>
      <c r="GT52" s="50">
        <v>0</v>
      </c>
      <c r="GU52" s="50">
        <v>0</v>
      </c>
      <c r="GV52" s="50">
        <v>8308.9500000000007</v>
      </c>
      <c r="GW52" s="50">
        <v>5911.85</v>
      </c>
      <c r="GX52" s="50">
        <v>0</v>
      </c>
      <c r="GY52" s="50">
        <v>0</v>
      </c>
      <c r="GZ52" s="50">
        <v>5788.25</v>
      </c>
      <c r="HA52" s="50">
        <v>5531.11</v>
      </c>
      <c r="HB52" s="118">
        <v>0</v>
      </c>
      <c r="HC52" s="118">
        <v>0</v>
      </c>
      <c r="HD52" s="118">
        <v>0</v>
      </c>
      <c r="HE52" s="118">
        <v>0</v>
      </c>
      <c r="HF52" s="118">
        <v>0</v>
      </c>
      <c r="HG52" s="118">
        <v>0</v>
      </c>
      <c r="HH52" s="50">
        <v>28551</v>
      </c>
      <c r="HI52" s="50">
        <v>340383.59</v>
      </c>
      <c r="HJ52" s="50">
        <v>2060.9499999999998</v>
      </c>
      <c r="HK52" s="50">
        <v>156427.60000000006</v>
      </c>
      <c r="HL52" s="50">
        <v>24349</v>
      </c>
      <c r="HM52" s="50">
        <v>43073.65</v>
      </c>
      <c r="HN52" s="50">
        <v>0</v>
      </c>
      <c r="HO52" s="50">
        <v>20086.780000000006</v>
      </c>
      <c r="HP52" s="50">
        <v>3392.2399999999961</v>
      </c>
      <c r="HQ52" s="50">
        <v>2207.7899999999499</v>
      </c>
      <c r="HR52" s="50">
        <v>2191.19</v>
      </c>
      <c r="HS52" s="50">
        <v>0</v>
      </c>
      <c r="HT52" s="50">
        <v>5163.28</v>
      </c>
      <c r="HU52" s="50">
        <v>6918.59</v>
      </c>
      <c r="HV52" s="50">
        <v>1745.56</v>
      </c>
      <c r="HW52" s="50">
        <v>1683.36</v>
      </c>
      <c r="HX52" s="50">
        <v>10109.18</v>
      </c>
      <c r="HY52" s="50">
        <v>0</v>
      </c>
      <c r="HZ52" s="50">
        <v>2333.71</v>
      </c>
      <c r="IA52" s="50">
        <v>18755.78</v>
      </c>
      <c r="IB52" s="50">
        <v>4339.54</v>
      </c>
      <c r="IC52" s="50">
        <v>0</v>
      </c>
      <c r="ID52" s="50">
        <v>5447.58</v>
      </c>
      <c r="IE52" s="50">
        <v>1840</v>
      </c>
      <c r="IF52" s="50">
        <v>0</v>
      </c>
      <c r="IG52" s="50">
        <v>28369.14</v>
      </c>
      <c r="IH52" s="50">
        <v>0</v>
      </c>
      <c r="II52" s="50">
        <v>14375.45</v>
      </c>
      <c r="IJ52" s="50">
        <v>13805.56</v>
      </c>
      <c r="IK52" s="50">
        <v>0</v>
      </c>
      <c r="IL52" s="50">
        <v>0</v>
      </c>
      <c r="IM52" s="50">
        <v>203.45</v>
      </c>
      <c r="IN52" s="50">
        <v>0</v>
      </c>
      <c r="IO52" s="50">
        <v>0</v>
      </c>
      <c r="IP52" s="50">
        <v>5023.75</v>
      </c>
      <c r="IQ52" s="50">
        <v>0</v>
      </c>
      <c r="IR52" s="118">
        <v>0</v>
      </c>
      <c r="IS52" s="118">
        <v>1</v>
      </c>
      <c r="IT52" s="118">
        <v>0</v>
      </c>
      <c r="IU52" s="50">
        <v>7600</v>
      </c>
      <c r="IV52" s="50">
        <v>0</v>
      </c>
      <c r="IW52" s="50">
        <v>2169.9899999999998</v>
      </c>
      <c r="IX52" s="50">
        <v>43189.270000000019</v>
      </c>
      <c r="IY52" s="50"/>
      <c r="IZ52" s="50">
        <v>26944.050000000003</v>
      </c>
      <c r="JA52" s="118">
        <v>0</v>
      </c>
      <c r="JB52" s="118">
        <v>0</v>
      </c>
      <c r="JC52" s="118">
        <v>0</v>
      </c>
      <c r="JD52" s="118"/>
      <c r="JF52" s="12">
        <v>69950.630000000587</v>
      </c>
      <c r="JG52" s="12">
        <v>682501.61353657604</v>
      </c>
      <c r="JH52" s="12">
        <v>709262.97000000009</v>
      </c>
      <c r="JI52" s="100">
        <v>43189.27353657654</v>
      </c>
      <c r="JJ52" s="102">
        <v>43189.270000000019</v>
      </c>
      <c r="JK52" s="104">
        <v>-3.5365765215829015E-3</v>
      </c>
      <c r="JM52" s="12">
        <v>31690.29</v>
      </c>
      <c r="JN52" s="12">
        <v>5023.75</v>
      </c>
      <c r="JO52" s="12">
        <v>9769.99</v>
      </c>
      <c r="JP52" s="100">
        <v>26944.050000000003</v>
      </c>
      <c r="JQ52" s="100">
        <v>26944.050000000003</v>
      </c>
      <c r="JR52" s="100">
        <v>0</v>
      </c>
      <c r="JS52" s="12">
        <v>563687.21</v>
      </c>
      <c r="JZ52" s="105" t="s">
        <v>542</v>
      </c>
      <c r="KA52" s="105">
        <v>324</v>
      </c>
      <c r="KB52" s="105">
        <v>0</v>
      </c>
      <c r="KC52" s="105" t="s">
        <v>543</v>
      </c>
      <c r="KD52" s="105"/>
      <c r="KE52" s="105" t="s">
        <v>546</v>
      </c>
      <c r="KF52" s="105"/>
      <c r="KG52" s="105"/>
      <c r="KH52" s="105">
        <v>532176.13353657606</v>
      </c>
      <c r="KI52" s="105">
        <v>532176.13353657618</v>
      </c>
      <c r="KJ52" s="105"/>
      <c r="KK52" s="105">
        <v>0</v>
      </c>
      <c r="KL52" s="105">
        <v>532180</v>
      </c>
      <c r="KN52" s="106">
        <v>0</v>
      </c>
      <c r="KQ52" s="1" t="s">
        <v>542</v>
      </c>
      <c r="KR52" s="12">
        <v>156412.42000000007</v>
      </c>
      <c r="KS52" s="12">
        <v>0</v>
      </c>
      <c r="KT52" s="12">
        <v>15.18</v>
      </c>
      <c r="KU52" s="12">
        <v>0</v>
      </c>
      <c r="KW52" s="1">
        <v>0</v>
      </c>
      <c r="KX52" s="1">
        <v>5674.8300000000036</v>
      </c>
      <c r="KY52" s="1">
        <v>0</v>
      </c>
    </row>
    <row r="53" spans="1:313" x14ac:dyDescent="0.35">
      <c r="A53" s="21" t="s">
        <v>547</v>
      </c>
      <c r="B53" s="3">
        <v>-21605.88</v>
      </c>
      <c r="C53" s="3">
        <v>0</v>
      </c>
      <c r="D53" s="3">
        <v>-31735.01</v>
      </c>
      <c r="E53" s="3">
        <v>0</v>
      </c>
      <c r="F53" s="3">
        <v>-25075</v>
      </c>
      <c r="G53" s="3">
        <v>-33192</v>
      </c>
      <c r="H53" s="3">
        <v>-1199</v>
      </c>
      <c r="I53" s="3">
        <v>-25802.14</v>
      </c>
      <c r="J53" s="3">
        <v>-9637.85</v>
      </c>
      <c r="K53" s="3">
        <v>0</v>
      </c>
      <c r="L53" s="3">
        <v>0</v>
      </c>
      <c r="M53" s="3">
        <v>-11990.1</v>
      </c>
      <c r="N53" s="3">
        <v>-168.71</v>
      </c>
      <c r="O53" s="3">
        <v>0</v>
      </c>
      <c r="P53" s="3">
        <v>0</v>
      </c>
      <c r="Q53" s="3">
        <v>0</v>
      </c>
      <c r="R53" s="3">
        <v>0</v>
      </c>
      <c r="S53" s="3">
        <v>317968.84999999998</v>
      </c>
      <c r="T53" s="3">
        <v>20792.68</v>
      </c>
      <c r="U53" s="3">
        <v>0</v>
      </c>
      <c r="V53" s="3">
        <v>0</v>
      </c>
      <c r="W53" s="3">
        <v>31182.79</v>
      </c>
      <c r="X53" s="3">
        <v>0</v>
      </c>
      <c r="Y53" s="3">
        <v>1212.95</v>
      </c>
      <c r="Z53" s="3">
        <v>3548.93</v>
      </c>
      <c r="AA53" s="3">
        <v>97973.83</v>
      </c>
      <c r="AB53" s="3">
        <v>517.5</v>
      </c>
      <c r="AC53" s="3">
        <v>1344</v>
      </c>
      <c r="AD53" s="3">
        <v>14681.19</v>
      </c>
      <c r="AE53" s="3">
        <v>5803.3</v>
      </c>
      <c r="AF53" s="3">
        <v>14254.36</v>
      </c>
      <c r="AG53" s="3">
        <v>1713.83</v>
      </c>
      <c r="AH53" s="3">
        <v>11148.52</v>
      </c>
      <c r="AI53" s="3">
        <v>0</v>
      </c>
      <c r="AJ53" s="3">
        <v>4944.76</v>
      </c>
      <c r="AK53" s="3">
        <v>35518.86</v>
      </c>
      <c r="AL53" s="3">
        <v>5766.6</v>
      </c>
      <c r="AM53" s="3">
        <v>603.42999999999995</v>
      </c>
      <c r="AN53" s="3">
        <v>6974.99</v>
      </c>
      <c r="AO53" s="3">
        <v>1800</v>
      </c>
      <c r="AP53" s="3">
        <v>18258.48</v>
      </c>
      <c r="AQ53" s="3">
        <v>36205.24</v>
      </c>
      <c r="AR53" s="3">
        <v>3270</v>
      </c>
      <c r="AS53" s="3">
        <v>10151.530000000001</v>
      </c>
      <c r="AT53" s="3">
        <v>19425.7</v>
      </c>
      <c r="AU53" s="3">
        <v>0</v>
      </c>
      <c r="AV53" s="3">
        <v>0</v>
      </c>
      <c r="AW53" s="3">
        <v>0</v>
      </c>
      <c r="AX53" s="3">
        <v>0</v>
      </c>
      <c r="AY53" s="3">
        <v>0</v>
      </c>
      <c r="AZ53" s="3">
        <v>0</v>
      </c>
      <c r="BA53" s="12">
        <v>504656.62999999995</v>
      </c>
      <c r="BB53" s="12">
        <v>-12396.529999999999</v>
      </c>
      <c r="BC53" s="12">
        <v>522578.43999999971</v>
      </c>
      <c r="BD53" s="12">
        <v>-5525.2799999997951</v>
      </c>
      <c r="BE53" s="12"/>
      <c r="BF53" s="12">
        <v>5063.13</v>
      </c>
      <c r="BG53" s="12">
        <v>0</v>
      </c>
      <c r="BH53" s="12">
        <v>17459.66</v>
      </c>
      <c r="BI53" s="12"/>
      <c r="BJ53" s="12">
        <v>17459.66</v>
      </c>
      <c r="BK53" s="12">
        <v>0</v>
      </c>
      <c r="BL53" s="12"/>
      <c r="BM53" s="12">
        <v>0</v>
      </c>
      <c r="BN53" s="12">
        <v>0</v>
      </c>
      <c r="BO53" s="12"/>
      <c r="BP53" s="12">
        <v>0</v>
      </c>
      <c r="BQ53" s="12">
        <v>-12396.529999999999</v>
      </c>
      <c r="BS53" s="12">
        <v>0</v>
      </c>
      <c r="BT53" s="1">
        <v>0</v>
      </c>
      <c r="BU53" s="1">
        <v>0</v>
      </c>
      <c r="BV53" s="12">
        <v>-11990.1</v>
      </c>
      <c r="BW53" s="12">
        <v>35518.86</v>
      </c>
      <c r="BY53" s="1">
        <v>0</v>
      </c>
      <c r="BZ53" s="1">
        <v>0</v>
      </c>
      <c r="CB53" s="44">
        <v>327</v>
      </c>
      <c r="CC53" s="12">
        <v>139115.75000000041</v>
      </c>
      <c r="CD53" s="12">
        <v>146359.09000000026</v>
      </c>
      <c r="CE53" s="12">
        <v>22542.53</v>
      </c>
      <c r="CF53" s="1">
        <v>4620.7200000000012</v>
      </c>
      <c r="CH53" s="50">
        <v>491010</v>
      </c>
      <c r="CI53" s="50">
        <v>0</v>
      </c>
      <c r="CJ53" s="50">
        <v>0</v>
      </c>
      <c r="CK53" s="50">
        <v>-5055</v>
      </c>
      <c r="CL53" s="50"/>
      <c r="CM53" s="50">
        <v>0</v>
      </c>
      <c r="CN53" s="50">
        <v>-4200</v>
      </c>
      <c r="CO53" s="50">
        <v>-16835</v>
      </c>
      <c r="CP53" s="50">
        <v>-12157</v>
      </c>
      <c r="CQ53" s="50">
        <v>0</v>
      </c>
      <c r="CR53" s="50">
        <v>0</v>
      </c>
      <c r="CT53" s="56">
        <v>21605.88</v>
      </c>
      <c r="CU53" s="104">
        <v>511897.13834071485</v>
      </c>
      <c r="CV53" s="104">
        <v>0</v>
      </c>
      <c r="CW53" s="12">
        <v>0</v>
      </c>
      <c r="CX53" s="12">
        <v>0</v>
      </c>
      <c r="CY53" s="12">
        <v>0</v>
      </c>
      <c r="CZ53" s="63">
        <v>0</v>
      </c>
      <c r="DA53" s="60">
        <v>533503.01834071486</v>
      </c>
      <c r="DB53" s="56">
        <v>0</v>
      </c>
      <c r="DC53" s="63"/>
      <c r="DD53" s="60">
        <v>0</v>
      </c>
      <c r="DE53" s="56">
        <v>31735.01</v>
      </c>
      <c r="DF53" s="12">
        <v>0</v>
      </c>
      <c r="DG53" s="12">
        <v>0</v>
      </c>
      <c r="DH53" s="60">
        <v>31735.01</v>
      </c>
      <c r="DI53" s="67">
        <v>0</v>
      </c>
      <c r="DJ53" s="71">
        <v>25075</v>
      </c>
      <c r="DK53" s="56">
        <v>33192</v>
      </c>
      <c r="DL53" s="12">
        <v>0</v>
      </c>
      <c r="DM53" s="12">
        <v>-16835</v>
      </c>
      <c r="DN53" s="63">
        <v>-12157</v>
      </c>
      <c r="DO53" s="67">
        <v>4200</v>
      </c>
      <c r="DP53" s="71">
        <v>1199</v>
      </c>
      <c r="DQ53" s="67">
        <v>0</v>
      </c>
      <c r="DR53" s="67">
        <v>25802.14</v>
      </c>
      <c r="DS53" s="71">
        <v>9637.85</v>
      </c>
      <c r="DT53" s="67">
        <v>0</v>
      </c>
      <c r="DU53" s="71">
        <v>0</v>
      </c>
      <c r="DV53" s="67">
        <v>11990.1</v>
      </c>
      <c r="DW53" s="71">
        <v>168.71</v>
      </c>
      <c r="DX53" s="83">
        <v>0</v>
      </c>
      <c r="DY53" s="83">
        <v>0</v>
      </c>
      <c r="DZ53" s="83">
        <v>0</v>
      </c>
      <c r="EA53" s="83">
        <v>0</v>
      </c>
      <c r="EB53" s="83">
        <v>0</v>
      </c>
      <c r="EC53" s="83">
        <v>0</v>
      </c>
      <c r="ED53" s="83">
        <v>0</v>
      </c>
      <c r="EE53" s="67">
        <v>28992</v>
      </c>
      <c r="EG53" s="92">
        <v>317968.84999999998</v>
      </c>
      <c r="EH53" s="92">
        <v>20792.68</v>
      </c>
      <c r="EI53" s="92">
        <v>0</v>
      </c>
      <c r="EJ53" s="92">
        <v>0</v>
      </c>
      <c r="EK53" s="92">
        <v>31182.79</v>
      </c>
      <c r="EL53" s="92">
        <v>0</v>
      </c>
      <c r="EM53" s="92">
        <v>1212.95</v>
      </c>
      <c r="EN53" s="92">
        <v>3548.93</v>
      </c>
      <c r="EO53" s="92">
        <v>97973.83</v>
      </c>
      <c r="EP53" s="92">
        <v>517.5</v>
      </c>
      <c r="EQ53" s="92">
        <v>1344</v>
      </c>
      <c r="ER53" s="92">
        <v>14681.19</v>
      </c>
      <c r="ES53" s="92">
        <v>5803.3</v>
      </c>
      <c r="ET53" s="92">
        <v>14254.36</v>
      </c>
      <c r="EU53" s="92">
        <v>1713.83</v>
      </c>
      <c r="EV53" s="92">
        <v>11148.52</v>
      </c>
      <c r="EW53" s="92">
        <v>0</v>
      </c>
      <c r="EX53" s="92">
        <v>4944.76</v>
      </c>
      <c r="EY53" s="92">
        <v>35518.86</v>
      </c>
      <c r="EZ53" s="92">
        <v>5766.6</v>
      </c>
      <c r="FA53" s="92">
        <v>603.42999999999995</v>
      </c>
      <c r="FB53" s="92">
        <v>6974.99</v>
      </c>
      <c r="FC53" s="92">
        <v>1800</v>
      </c>
      <c r="FD53" s="92">
        <v>18258.48</v>
      </c>
      <c r="FE53" s="92">
        <v>36205.24</v>
      </c>
      <c r="FF53" s="92">
        <v>3270</v>
      </c>
      <c r="FG53" s="92">
        <v>10151.530000000001</v>
      </c>
      <c r="FH53" s="92">
        <v>19425.7</v>
      </c>
      <c r="FI53" s="92">
        <v>0</v>
      </c>
      <c r="FJ53" s="92">
        <v>0</v>
      </c>
      <c r="FK53" s="92">
        <v>0</v>
      </c>
      <c r="FL53" s="92">
        <v>0</v>
      </c>
      <c r="FM53" s="186">
        <v>327</v>
      </c>
      <c r="FN53" s="1" t="s">
        <v>547</v>
      </c>
      <c r="FO53" s="118">
        <v>9352918</v>
      </c>
      <c r="FP53" s="118" t="s">
        <v>548</v>
      </c>
      <c r="FQ53" s="118" t="s">
        <v>549</v>
      </c>
      <c r="FR53" s="118" t="s">
        <v>550</v>
      </c>
      <c r="FS53" s="118" t="s">
        <v>551</v>
      </c>
      <c r="FT53" s="118" t="s">
        <v>233</v>
      </c>
      <c r="FU53" s="118"/>
      <c r="FV53" s="118"/>
      <c r="FW53" s="118"/>
      <c r="FX53" s="118"/>
      <c r="FY53" s="118"/>
      <c r="FZ53" s="118"/>
      <c r="GA53" s="118"/>
      <c r="GB53" s="118"/>
      <c r="GC53" s="118"/>
      <c r="GD53" s="118"/>
      <c r="GE53" s="118" t="s">
        <v>234</v>
      </c>
      <c r="GF53" s="118" t="s">
        <v>235</v>
      </c>
      <c r="GG53" s="118" t="s">
        <v>234</v>
      </c>
      <c r="GH53" s="120" t="s">
        <v>237</v>
      </c>
      <c r="GI53" s="118" t="s">
        <v>236</v>
      </c>
      <c r="GJ53" s="118" t="s">
        <v>236</v>
      </c>
      <c r="GK53" s="50">
        <v>139115.75000000041</v>
      </c>
      <c r="GL53" s="118">
        <v>0</v>
      </c>
      <c r="GM53" s="50">
        <v>22542.53</v>
      </c>
      <c r="GN53" s="50">
        <v>533505.84834071482</v>
      </c>
      <c r="GO53" s="50">
        <v>0</v>
      </c>
      <c r="GP53" s="50">
        <v>31735.01</v>
      </c>
      <c r="GQ53" s="50">
        <v>0</v>
      </c>
      <c r="GR53" s="50">
        <v>25075</v>
      </c>
      <c r="GS53" s="50">
        <v>4200</v>
      </c>
      <c r="GT53" s="50">
        <v>1199</v>
      </c>
      <c r="GU53" s="50">
        <v>0</v>
      </c>
      <c r="GV53" s="50">
        <v>25802.14</v>
      </c>
      <c r="GW53" s="50">
        <v>9637.85</v>
      </c>
      <c r="GX53" s="50">
        <v>0</v>
      </c>
      <c r="GY53" s="50">
        <v>0</v>
      </c>
      <c r="GZ53" s="50">
        <v>11990.1</v>
      </c>
      <c r="HA53" s="50">
        <v>168.71</v>
      </c>
      <c r="HB53" s="118">
        <v>0</v>
      </c>
      <c r="HC53" s="118">
        <v>0</v>
      </c>
      <c r="HD53" s="118">
        <v>0</v>
      </c>
      <c r="HE53" s="118">
        <v>0</v>
      </c>
      <c r="HF53" s="118">
        <v>0</v>
      </c>
      <c r="HG53" s="118">
        <v>0</v>
      </c>
      <c r="HH53" s="50">
        <v>28992</v>
      </c>
      <c r="HI53" s="50">
        <v>317968.84999999998</v>
      </c>
      <c r="HJ53" s="50">
        <v>20792.68</v>
      </c>
      <c r="HK53" s="50">
        <v>96308.580000000118</v>
      </c>
      <c r="HL53" s="50">
        <v>0</v>
      </c>
      <c r="HM53" s="50">
        <v>31182.79</v>
      </c>
      <c r="HN53" s="50">
        <v>0</v>
      </c>
      <c r="HO53" s="50">
        <v>1212.95</v>
      </c>
      <c r="HP53" s="50">
        <v>3548.93</v>
      </c>
      <c r="HQ53" s="50">
        <v>1665.2499999998836</v>
      </c>
      <c r="HR53" s="50">
        <v>517.5</v>
      </c>
      <c r="HS53" s="50">
        <v>1344</v>
      </c>
      <c r="HT53" s="50">
        <v>14681.19</v>
      </c>
      <c r="HU53" s="50">
        <v>5803.3</v>
      </c>
      <c r="HV53" s="50">
        <v>14254.36</v>
      </c>
      <c r="HW53" s="50">
        <v>1713.83</v>
      </c>
      <c r="HX53" s="50">
        <v>11148.52</v>
      </c>
      <c r="HY53" s="50">
        <v>0</v>
      </c>
      <c r="HZ53" s="50">
        <v>4944.76</v>
      </c>
      <c r="IA53" s="50">
        <v>35518.86</v>
      </c>
      <c r="IB53" s="50">
        <v>5766.6</v>
      </c>
      <c r="IC53" s="50">
        <v>603.42999999999995</v>
      </c>
      <c r="ID53" s="50">
        <v>6974.99</v>
      </c>
      <c r="IE53" s="50">
        <v>1800</v>
      </c>
      <c r="IF53" s="50">
        <v>18258.48</v>
      </c>
      <c r="IG53" s="50">
        <v>36205.24</v>
      </c>
      <c r="IH53" s="50">
        <v>3270</v>
      </c>
      <c r="II53" s="50">
        <v>10151.530000000001</v>
      </c>
      <c r="IJ53" s="50">
        <v>19425.7</v>
      </c>
      <c r="IK53" s="50">
        <v>0</v>
      </c>
      <c r="IL53" s="50">
        <v>0</v>
      </c>
      <c r="IM53" s="50">
        <v>0</v>
      </c>
      <c r="IN53" s="50">
        <v>0</v>
      </c>
      <c r="IO53" s="50">
        <v>0</v>
      </c>
      <c r="IP53" s="50">
        <v>0</v>
      </c>
      <c r="IQ53" s="50">
        <v>0</v>
      </c>
      <c r="IR53" s="118">
        <v>0</v>
      </c>
      <c r="IS53" s="118">
        <v>1</v>
      </c>
      <c r="IT53" s="118">
        <v>0</v>
      </c>
      <c r="IU53" s="50">
        <v>17921.810000000001</v>
      </c>
      <c r="IV53" s="50">
        <v>0</v>
      </c>
      <c r="IW53" s="50">
        <v>0</v>
      </c>
      <c r="IX53" s="50">
        <v>146359.09000000026</v>
      </c>
      <c r="IY53" s="50"/>
      <c r="IZ53" s="50">
        <v>4620.7200000000012</v>
      </c>
      <c r="JA53" s="118">
        <v>0</v>
      </c>
      <c r="JB53" s="118">
        <v>0</v>
      </c>
      <c r="JC53" s="118">
        <v>0</v>
      </c>
      <c r="JD53" s="118"/>
      <c r="JF53" s="12">
        <v>139115.75000000041</v>
      </c>
      <c r="JG53" s="12">
        <v>672305.65834071476</v>
      </c>
      <c r="JH53" s="12">
        <v>665062.31999999995</v>
      </c>
      <c r="JI53" s="100">
        <v>146359.08834071516</v>
      </c>
      <c r="JJ53" s="102">
        <v>146359.09000000026</v>
      </c>
      <c r="JK53" s="104">
        <v>1.6592851025052369E-3</v>
      </c>
      <c r="JM53" s="12">
        <v>22542.53</v>
      </c>
      <c r="JN53" s="12">
        <v>0</v>
      </c>
      <c r="JO53" s="12">
        <v>17921.810000000001</v>
      </c>
      <c r="JP53" s="100">
        <v>4620.7199999999975</v>
      </c>
      <c r="JQ53" s="100">
        <v>4620.7200000000012</v>
      </c>
      <c r="JR53" s="100">
        <v>0</v>
      </c>
      <c r="JS53" s="12">
        <v>522578.43999999971</v>
      </c>
      <c r="JZ53" s="105" t="s">
        <v>547</v>
      </c>
      <c r="KA53" s="105">
        <v>327</v>
      </c>
      <c r="KB53" s="105">
        <v>0</v>
      </c>
      <c r="KC53" s="105" t="s">
        <v>548</v>
      </c>
      <c r="KD53" s="105"/>
      <c r="KE53" s="105" t="s">
        <v>552</v>
      </c>
      <c r="KF53" s="105"/>
      <c r="KG53" s="105"/>
      <c r="KH53" s="105">
        <v>511897.13834071497</v>
      </c>
      <c r="KI53" s="105">
        <v>511897.13834071485</v>
      </c>
      <c r="KJ53" s="105"/>
      <c r="KK53" s="105">
        <v>0</v>
      </c>
      <c r="KL53" s="105">
        <v>511900</v>
      </c>
      <c r="KN53" s="106">
        <v>0</v>
      </c>
      <c r="KQ53" s="1" t="s">
        <v>547</v>
      </c>
      <c r="KR53" s="12">
        <v>96308.580000000118</v>
      </c>
      <c r="KS53" s="12">
        <v>0</v>
      </c>
      <c r="KT53" s="12">
        <v>0</v>
      </c>
      <c r="KU53" s="12">
        <v>0</v>
      </c>
      <c r="KW53" s="1">
        <v>0</v>
      </c>
      <c r="KX53" s="1">
        <v>0</v>
      </c>
      <c r="KY53" s="1">
        <v>0</v>
      </c>
    </row>
    <row r="54" spans="1:313" x14ac:dyDescent="0.35">
      <c r="A54" s="2" t="s">
        <v>553</v>
      </c>
      <c r="B54" s="3">
        <v>-18555</v>
      </c>
      <c r="C54" s="3">
        <v>0</v>
      </c>
      <c r="D54" s="3">
        <v>-8700</v>
      </c>
      <c r="E54" s="3">
        <v>0</v>
      </c>
      <c r="F54" s="3">
        <v>-13640</v>
      </c>
      <c r="G54" s="3">
        <v>-30324</v>
      </c>
      <c r="H54" s="3">
        <v>-2057.8000000000002</v>
      </c>
      <c r="I54" s="3">
        <v>-28237.67</v>
      </c>
      <c r="J54" s="3">
        <v>-6755.91</v>
      </c>
      <c r="K54" s="3">
        <v>0</v>
      </c>
      <c r="L54" s="3">
        <v>0</v>
      </c>
      <c r="M54" s="3">
        <v>-10106.9</v>
      </c>
      <c r="N54" s="3">
        <v>-1734.05</v>
      </c>
      <c r="O54" s="3">
        <v>0</v>
      </c>
      <c r="P54" s="3">
        <v>0</v>
      </c>
      <c r="Q54" s="3">
        <v>0</v>
      </c>
      <c r="R54" s="3">
        <v>0</v>
      </c>
      <c r="S54" s="3">
        <v>252382.45</v>
      </c>
      <c r="T54" s="3">
        <v>605.78</v>
      </c>
      <c r="U54" s="3">
        <v>0</v>
      </c>
      <c r="V54" s="3">
        <v>13342.2</v>
      </c>
      <c r="W54" s="3">
        <v>30996.1</v>
      </c>
      <c r="X54" s="3">
        <v>0</v>
      </c>
      <c r="Y54" s="3">
        <v>14660.12</v>
      </c>
      <c r="Z54" s="3">
        <v>2077.0300000000002</v>
      </c>
      <c r="AA54" s="3">
        <v>66777.45</v>
      </c>
      <c r="AB54" s="3">
        <v>0</v>
      </c>
      <c r="AC54" s="3">
        <v>0</v>
      </c>
      <c r="AD54" s="3">
        <v>6937.59</v>
      </c>
      <c r="AE54" s="3">
        <v>3466.96</v>
      </c>
      <c r="AF54" s="3">
        <v>1102.98</v>
      </c>
      <c r="AG54" s="3">
        <v>303.12</v>
      </c>
      <c r="AH54" s="3">
        <v>15459.09</v>
      </c>
      <c r="AI54" s="3">
        <v>0</v>
      </c>
      <c r="AJ54" s="3">
        <v>2381.25</v>
      </c>
      <c r="AK54" s="3">
        <v>25305.73</v>
      </c>
      <c r="AL54" s="3">
        <v>6226.09</v>
      </c>
      <c r="AM54" s="3">
        <v>0</v>
      </c>
      <c r="AN54" s="3">
        <v>7821.69</v>
      </c>
      <c r="AO54" s="3">
        <v>1694.2</v>
      </c>
      <c r="AP54" s="3">
        <v>11250.92</v>
      </c>
      <c r="AQ54" s="3">
        <v>25953.22</v>
      </c>
      <c r="AR54" s="3">
        <v>122.43</v>
      </c>
      <c r="AS54" s="3">
        <v>7432.44</v>
      </c>
      <c r="AT54" s="3">
        <v>12937.04</v>
      </c>
      <c r="AU54" s="3">
        <v>0</v>
      </c>
      <c r="AV54" s="3">
        <v>0</v>
      </c>
      <c r="AW54" s="3">
        <v>0</v>
      </c>
      <c r="AX54" s="3">
        <v>0</v>
      </c>
      <c r="AY54" s="3">
        <v>-1034</v>
      </c>
      <c r="AZ54" s="3">
        <v>244.11</v>
      </c>
      <c r="BA54" s="12">
        <v>388334.66</v>
      </c>
      <c r="BB54" s="12">
        <v>-9188.75</v>
      </c>
      <c r="BC54" s="12">
        <v>397523.41000000009</v>
      </c>
      <c r="BD54" s="12">
        <v>0</v>
      </c>
      <c r="BE54" s="12"/>
      <c r="BF54" s="12">
        <v>4843.75</v>
      </c>
      <c r="BG54" s="12">
        <v>0</v>
      </c>
      <c r="BH54" s="12">
        <v>14032.5</v>
      </c>
      <c r="BI54" s="12"/>
      <c r="BJ54" s="12">
        <v>14032.5</v>
      </c>
      <c r="BK54" s="12">
        <v>0</v>
      </c>
      <c r="BL54" s="12"/>
      <c r="BM54" s="12">
        <v>0</v>
      </c>
      <c r="BN54" s="12">
        <v>0</v>
      </c>
      <c r="BO54" s="12"/>
      <c r="BP54" s="12">
        <v>0</v>
      </c>
      <c r="BQ54" s="12">
        <v>-9188.75</v>
      </c>
      <c r="BS54" s="12">
        <v>-789.89</v>
      </c>
      <c r="BT54" s="1">
        <v>-789.89</v>
      </c>
      <c r="BU54" s="1">
        <v>0</v>
      </c>
      <c r="BV54" s="12">
        <v>-10896.789999999999</v>
      </c>
      <c r="BW54" s="12">
        <v>25305.73</v>
      </c>
      <c r="BY54" s="1">
        <v>0</v>
      </c>
      <c r="BZ54" s="1">
        <v>0</v>
      </c>
      <c r="CB54" s="44">
        <v>331</v>
      </c>
      <c r="CC54" s="12">
        <v>104725.64000000007</v>
      </c>
      <c r="CD54" s="12">
        <v>101749.8299999999</v>
      </c>
      <c r="CE54" s="12">
        <v>15040.72</v>
      </c>
      <c r="CF54" s="1">
        <v>5851.9699999999993</v>
      </c>
      <c r="CH54" s="50">
        <v>380796</v>
      </c>
      <c r="CI54" s="50">
        <v>0</v>
      </c>
      <c r="CJ54" s="50">
        <v>0</v>
      </c>
      <c r="CK54" s="50">
        <v>-3969</v>
      </c>
      <c r="CL54" s="50"/>
      <c r="CM54" s="50">
        <v>0</v>
      </c>
      <c r="CN54" s="50">
        <v>-3600</v>
      </c>
      <c r="CO54" s="50">
        <v>-16624</v>
      </c>
      <c r="CP54" s="50">
        <v>-10100</v>
      </c>
      <c r="CQ54" s="50">
        <v>0</v>
      </c>
      <c r="CR54" s="50">
        <v>0</v>
      </c>
      <c r="CT54" s="56">
        <v>18555</v>
      </c>
      <c r="CU54" s="104">
        <v>385355.9222846154</v>
      </c>
      <c r="CV54" s="104">
        <v>0</v>
      </c>
      <c r="CW54" s="12">
        <v>0</v>
      </c>
      <c r="CX54" s="12">
        <v>0</v>
      </c>
      <c r="CY54" s="12">
        <v>0</v>
      </c>
      <c r="CZ54" s="63">
        <v>0</v>
      </c>
      <c r="DA54" s="60">
        <v>403910.9222846154</v>
      </c>
      <c r="DB54" s="56">
        <v>0</v>
      </c>
      <c r="DC54" s="63"/>
      <c r="DD54" s="60">
        <v>0</v>
      </c>
      <c r="DE54" s="56">
        <v>8700</v>
      </c>
      <c r="DF54" s="12">
        <v>0</v>
      </c>
      <c r="DG54" s="12">
        <v>0</v>
      </c>
      <c r="DH54" s="60">
        <v>8700</v>
      </c>
      <c r="DI54" s="67">
        <v>0</v>
      </c>
      <c r="DJ54" s="71">
        <v>13640</v>
      </c>
      <c r="DK54" s="56">
        <v>30324</v>
      </c>
      <c r="DL54" s="12">
        <v>0</v>
      </c>
      <c r="DM54" s="12">
        <v>-16624</v>
      </c>
      <c r="DN54" s="63">
        <v>-10100</v>
      </c>
      <c r="DO54" s="67">
        <v>3600</v>
      </c>
      <c r="DP54" s="71">
        <v>2057.8000000000002</v>
      </c>
      <c r="DQ54" s="67">
        <v>0</v>
      </c>
      <c r="DR54" s="67">
        <v>28237.67</v>
      </c>
      <c r="DS54" s="71">
        <v>6755.91</v>
      </c>
      <c r="DT54" s="67">
        <v>0</v>
      </c>
      <c r="DU54" s="71">
        <v>0</v>
      </c>
      <c r="DV54" s="67">
        <v>10896.79</v>
      </c>
      <c r="DW54" s="71">
        <v>1734.05</v>
      </c>
      <c r="DX54" s="83">
        <v>0</v>
      </c>
      <c r="DY54" s="83">
        <v>0</v>
      </c>
      <c r="DZ54" s="83">
        <v>0</v>
      </c>
      <c r="EA54" s="83">
        <v>0</v>
      </c>
      <c r="EB54" s="83">
        <v>0</v>
      </c>
      <c r="EC54" s="83">
        <v>0</v>
      </c>
      <c r="ED54" s="83">
        <v>0</v>
      </c>
      <c r="EE54" s="67">
        <v>26724</v>
      </c>
      <c r="EG54" s="92">
        <v>252382.45</v>
      </c>
      <c r="EH54" s="92">
        <v>605.78</v>
      </c>
      <c r="EI54" s="92">
        <v>0</v>
      </c>
      <c r="EJ54" s="92">
        <v>13342.2</v>
      </c>
      <c r="EK54" s="92">
        <v>30996.1</v>
      </c>
      <c r="EL54" s="92">
        <v>0</v>
      </c>
      <c r="EM54" s="92">
        <v>14660.12</v>
      </c>
      <c r="EN54" s="92">
        <v>2077.0300000000002</v>
      </c>
      <c r="EO54" s="92">
        <v>66777.45</v>
      </c>
      <c r="EP54" s="92">
        <v>0</v>
      </c>
      <c r="EQ54" s="92">
        <v>0</v>
      </c>
      <c r="ER54" s="92">
        <v>6937.59</v>
      </c>
      <c r="ES54" s="92">
        <v>3466.96</v>
      </c>
      <c r="ET54" s="92">
        <v>1102.98</v>
      </c>
      <c r="EU54" s="92">
        <v>303.12</v>
      </c>
      <c r="EV54" s="92">
        <v>15459.09</v>
      </c>
      <c r="EW54" s="92">
        <v>0</v>
      </c>
      <c r="EX54" s="92">
        <v>2381.25</v>
      </c>
      <c r="EY54" s="92">
        <v>25305.73</v>
      </c>
      <c r="EZ54" s="92">
        <v>6226.09</v>
      </c>
      <c r="FA54" s="92">
        <v>0</v>
      </c>
      <c r="FB54" s="92">
        <v>7821.69</v>
      </c>
      <c r="FC54" s="92">
        <v>1694.2</v>
      </c>
      <c r="FD54" s="92">
        <v>11250.92</v>
      </c>
      <c r="FE54" s="92">
        <v>25953.22</v>
      </c>
      <c r="FF54" s="92">
        <v>122.43</v>
      </c>
      <c r="FG54" s="92">
        <v>7432.44</v>
      </c>
      <c r="FH54" s="92">
        <v>12937.04</v>
      </c>
      <c r="FI54" s="92">
        <v>0</v>
      </c>
      <c r="FJ54" s="92">
        <v>0</v>
      </c>
      <c r="FK54" s="92">
        <v>0</v>
      </c>
      <c r="FL54" s="92">
        <v>0</v>
      </c>
      <c r="FM54" s="186">
        <v>331</v>
      </c>
      <c r="FN54" s="1" t="s">
        <v>553</v>
      </c>
      <c r="FO54" s="118">
        <v>9353104</v>
      </c>
      <c r="FP54" s="118" t="s">
        <v>554</v>
      </c>
      <c r="FQ54" s="118" t="s">
        <v>555</v>
      </c>
      <c r="FR54" s="118" t="s">
        <v>556</v>
      </c>
      <c r="FS54" s="118" t="s">
        <v>557</v>
      </c>
      <c r="FT54" s="118" t="s">
        <v>233</v>
      </c>
      <c r="FU54" s="118"/>
      <c r="FV54" s="118"/>
      <c r="FW54" s="118"/>
      <c r="FX54" s="118"/>
      <c r="FY54" s="118"/>
      <c r="FZ54" s="118"/>
      <c r="GA54" s="118"/>
      <c r="GB54" s="118"/>
      <c r="GC54" s="118"/>
      <c r="GD54" s="118"/>
      <c r="GE54" s="118" t="s">
        <v>234</v>
      </c>
      <c r="GF54" s="118" t="s">
        <v>235</v>
      </c>
      <c r="GG54" s="118" t="s">
        <v>234</v>
      </c>
      <c r="GH54" s="120" t="s">
        <v>237</v>
      </c>
      <c r="GI54" s="118" t="s">
        <v>236</v>
      </c>
      <c r="GJ54" s="118" t="s">
        <v>236</v>
      </c>
      <c r="GK54" s="50">
        <v>104725.64000000007</v>
      </c>
      <c r="GL54" s="118">
        <v>0</v>
      </c>
      <c r="GM54" s="50">
        <v>15040.72</v>
      </c>
      <c r="GN54" s="50">
        <v>403913.85228461539</v>
      </c>
      <c r="GO54" s="50">
        <v>0</v>
      </c>
      <c r="GP54" s="50">
        <v>8700</v>
      </c>
      <c r="GQ54" s="50">
        <v>0</v>
      </c>
      <c r="GR54" s="50">
        <v>13640</v>
      </c>
      <c r="GS54" s="50">
        <v>3600</v>
      </c>
      <c r="GT54" s="50">
        <v>2057.8000000000002</v>
      </c>
      <c r="GU54" s="50">
        <v>0</v>
      </c>
      <c r="GV54" s="50">
        <v>28237.67</v>
      </c>
      <c r="GW54" s="50">
        <v>6755.91</v>
      </c>
      <c r="GX54" s="50">
        <v>0</v>
      </c>
      <c r="GY54" s="50">
        <v>0</v>
      </c>
      <c r="GZ54" s="50">
        <v>10896.79</v>
      </c>
      <c r="HA54" s="50">
        <v>1734.05</v>
      </c>
      <c r="HB54" s="118">
        <v>0</v>
      </c>
      <c r="HC54" s="118">
        <v>0</v>
      </c>
      <c r="HD54" s="118">
        <v>0</v>
      </c>
      <c r="HE54" s="118">
        <v>0</v>
      </c>
      <c r="HF54" s="118">
        <v>0</v>
      </c>
      <c r="HG54" s="118">
        <v>0</v>
      </c>
      <c r="HH54" s="50">
        <v>26724</v>
      </c>
      <c r="HI54" s="50">
        <v>252382.45</v>
      </c>
      <c r="HJ54" s="50">
        <v>605.78</v>
      </c>
      <c r="HK54" s="50">
        <v>65412.489999999925</v>
      </c>
      <c r="HL54" s="50">
        <v>13342.2</v>
      </c>
      <c r="HM54" s="50">
        <v>30996.1</v>
      </c>
      <c r="HN54" s="50">
        <v>0</v>
      </c>
      <c r="HO54" s="50">
        <v>14660.12</v>
      </c>
      <c r="HP54" s="50">
        <v>2077.0300000000002</v>
      </c>
      <c r="HQ54" s="50">
        <v>1364.9600000000719</v>
      </c>
      <c r="HR54" s="50">
        <v>0</v>
      </c>
      <c r="HS54" s="50">
        <v>0</v>
      </c>
      <c r="HT54" s="50">
        <v>6937.59</v>
      </c>
      <c r="HU54" s="50">
        <v>3466.96</v>
      </c>
      <c r="HV54" s="50">
        <v>1102.98</v>
      </c>
      <c r="HW54" s="50">
        <v>303.12</v>
      </c>
      <c r="HX54" s="50">
        <v>15459.09</v>
      </c>
      <c r="HY54" s="50">
        <v>0</v>
      </c>
      <c r="HZ54" s="50">
        <v>2381.25</v>
      </c>
      <c r="IA54" s="50">
        <v>25305.73</v>
      </c>
      <c r="IB54" s="50">
        <v>6226.09</v>
      </c>
      <c r="IC54" s="50">
        <v>0</v>
      </c>
      <c r="ID54" s="50">
        <v>7821.69</v>
      </c>
      <c r="IE54" s="50">
        <v>1694.2</v>
      </c>
      <c r="IF54" s="50">
        <v>11250.92</v>
      </c>
      <c r="IG54" s="50">
        <v>25953.22</v>
      </c>
      <c r="IH54" s="50">
        <v>122.43</v>
      </c>
      <c r="II54" s="50">
        <v>7432.44</v>
      </c>
      <c r="IJ54" s="50">
        <v>12937.04</v>
      </c>
      <c r="IK54" s="50">
        <v>0</v>
      </c>
      <c r="IL54" s="50">
        <v>0</v>
      </c>
      <c r="IM54" s="50">
        <v>0</v>
      </c>
      <c r="IN54" s="50">
        <v>0</v>
      </c>
      <c r="IO54" s="50">
        <v>0</v>
      </c>
      <c r="IP54" s="50">
        <v>4843.75</v>
      </c>
      <c r="IQ54" s="50">
        <v>0</v>
      </c>
      <c r="IR54" s="118">
        <v>0</v>
      </c>
      <c r="IS54" s="118">
        <v>1</v>
      </c>
      <c r="IT54" s="118">
        <v>0</v>
      </c>
      <c r="IU54" s="50">
        <v>14032.5</v>
      </c>
      <c r="IV54" s="50">
        <v>0</v>
      </c>
      <c r="IW54" s="50">
        <v>0</v>
      </c>
      <c r="IX54" s="50">
        <v>101749.8299999999</v>
      </c>
      <c r="IY54" s="50"/>
      <c r="IZ54" s="50">
        <v>5851.9699999999993</v>
      </c>
      <c r="JA54" s="118">
        <v>0</v>
      </c>
      <c r="JB54" s="118">
        <v>0</v>
      </c>
      <c r="JC54" s="118">
        <v>0</v>
      </c>
      <c r="JD54" s="118"/>
      <c r="JF54" s="12">
        <v>104725.64000000007</v>
      </c>
      <c r="JG54" s="12">
        <v>506260.07228461531</v>
      </c>
      <c r="JH54" s="12">
        <v>509235.88000000006</v>
      </c>
      <c r="JI54" s="100">
        <v>101749.83228461532</v>
      </c>
      <c r="JJ54" s="102">
        <v>101749.8299999999</v>
      </c>
      <c r="JK54" s="104">
        <v>-2.2846154170110822E-3</v>
      </c>
      <c r="JM54" s="12">
        <v>15040.72</v>
      </c>
      <c r="JN54" s="12">
        <v>4843.75</v>
      </c>
      <c r="JO54" s="12">
        <v>14032.5</v>
      </c>
      <c r="JP54" s="100">
        <v>5851.9700000000012</v>
      </c>
      <c r="JQ54" s="100">
        <v>5851.9699999999993</v>
      </c>
      <c r="JR54" s="100">
        <v>0</v>
      </c>
      <c r="JS54" s="12">
        <v>397523.41000000009</v>
      </c>
      <c r="JZ54" s="105" t="s">
        <v>553</v>
      </c>
      <c r="KA54" s="105">
        <v>331</v>
      </c>
      <c r="KB54" s="105">
        <v>0</v>
      </c>
      <c r="KC54" s="105" t="s">
        <v>558</v>
      </c>
      <c r="KD54" s="105"/>
      <c r="KE54" s="105" t="s">
        <v>559</v>
      </c>
      <c r="KF54" s="105"/>
      <c r="KG54" s="105"/>
      <c r="KH54" s="105">
        <v>385355.92228461534</v>
      </c>
      <c r="KI54" s="105">
        <v>385355.9222846154</v>
      </c>
      <c r="KJ54" s="105"/>
      <c r="KK54" s="105">
        <v>0</v>
      </c>
      <c r="KL54" s="105">
        <v>385359</v>
      </c>
      <c r="KN54" s="106">
        <v>0</v>
      </c>
      <c r="KQ54" s="1" t="s">
        <v>553</v>
      </c>
      <c r="KR54" s="12">
        <v>65412.489999999925</v>
      </c>
      <c r="KS54" s="12">
        <v>0</v>
      </c>
      <c r="KT54" s="12">
        <v>0</v>
      </c>
      <c r="KU54" s="12">
        <v>0</v>
      </c>
      <c r="KW54" s="1">
        <v>0</v>
      </c>
      <c r="KX54" s="1">
        <v>0</v>
      </c>
      <c r="KY54" s="1">
        <v>0</v>
      </c>
    </row>
    <row r="55" spans="1:313" x14ac:dyDescent="0.35">
      <c r="A55" s="2" t="s">
        <v>560</v>
      </c>
      <c r="B55" s="3">
        <v>-41921.879999999997</v>
      </c>
      <c r="C55" s="3">
        <v>0</v>
      </c>
      <c r="D55" s="3">
        <v>-185626.66</v>
      </c>
      <c r="E55" s="3">
        <v>0</v>
      </c>
      <c r="F55" s="3">
        <v>-42675</v>
      </c>
      <c r="G55" s="3">
        <v>-55288.93</v>
      </c>
      <c r="H55" s="3">
        <v>-5100</v>
      </c>
      <c r="I55" s="3">
        <v>-50889.04</v>
      </c>
      <c r="J55" s="3">
        <v>-13544.31</v>
      </c>
      <c r="K55" s="3">
        <v>-7488</v>
      </c>
      <c r="L55" s="3">
        <v>-2237.4</v>
      </c>
      <c r="M55" s="3">
        <v>-10153.75</v>
      </c>
      <c r="N55" s="3">
        <v>-1659.66</v>
      </c>
      <c r="O55" s="3">
        <v>0</v>
      </c>
      <c r="P55" s="3">
        <v>0</v>
      </c>
      <c r="Q55" s="3">
        <v>0</v>
      </c>
      <c r="R55" s="3">
        <v>0</v>
      </c>
      <c r="S55" s="3">
        <v>546506.18000000005</v>
      </c>
      <c r="T55" s="3">
        <v>18172.68</v>
      </c>
      <c r="U55" s="3">
        <v>0</v>
      </c>
      <c r="V55" s="3">
        <v>36030.33</v>
      </c>
      <c r="W55" s="3">
        <v>50690.720000000001</v>
      </c>
      <c r="X55" s="3">
        <v>0</v>
      </c>
      <c r="Y55" s="3">
        <v>28315.01</v>
      </c>
      <c r="Z55" s="3">
        <v>21106.82</v>
      </c>
      <c r="AA55" s="3">
        <v>277341.61</v>
      </c>
      <c r="AB55" s="3">
        <v>12328.43</v>
      </c>
      <c r="AC55" s="3">
        <v>24868.75</v>
      </c>
      <c r="AD55" s="3">
        <v>18656.32</v>
      </c>
      <c r="AE55" s="3">
        <v>13205.71</v>
      </c>
      <c r="AF55" s="3">
        <v>291.77999999999997</v>
      </c>
      <c r="AG55" s="3">
        <v>1563.44</v>
      </c>
      <c r="AH55" s="3">
        <v>26347.73</v>
      </c>
      <c r="AI55" s="3">
        <v>0</v>
      </c>
      <c r="AJ55" s="3">
        <v>9884.6200000000008</v>
      </c>
      <c r="AK55" s="3">
        <v>39118.17</v>
      </c>
      <c r="AL55" s="3">
        <v>13396.65</v>
      </c>
      <c r="AM55" s="3">
        <v>0</v>
      </c>
      <c r="AN55" s="3">
        <v>13500.17</v>
      </c>
      <c r="AO55" s="3">
        <v>3980</v>
      </c>
      <c r="AP55" s="3">
        <v>415.15</v>
      </c>
      <c r="AQ55" s="3">
        <v>59854.03</v>
      </c>
      <c r="AR55" s="3">
        <v>18739.330000000002</v>
      </c>
      <c r="AS55" s="3">
        <v>32162.32</v>
      </c>
      <c r="AT55" s="3">
        <v>34811.83</v>
      </c>
      <c r="AU55" s="3">
        <v>0</v>
      </c>
      <c r="AV55" s="3">
        <v>923</v>
      </c>
      <c r="AW55" s="3">
        <v>0</v>
      </c>
      <c r="AX55" s="3">
        <v>0</v>
      </c>
      <c r="AY55" s="3">
        <v>-19080.009999999998</v>
      </c>
      <c r="AZ55" s="3">
        <v>5922.42</v>
      </c>
      <c r="BA55" s="12">
        <v>872468.55999999994</v>
      </c>
      <c r="BB55" s="12">
        <v>5592.14</v>
      </c>
      <c r="BC55" s="12">
        <v>866876.41999999934</v>
      </c>
      <c r="BD55" s="12">
        <v>0</v>
      </c>
      <c r="BE55" s="12"/>
      <c r="BF55" s="12">
        <v>6148.75</v>
      </c>
      <c r="BG55" s="12">
        <v>0</v>
      </c>
      <c r="BH55" s="12">
        <v>0</v>
      </c>
      <c r="BI55" s="12"/>
      <c r="BJ55" s="12">
        <v>0</v>
      </c>
      <c r="BK55" s="12">
        <v>0</v>
      </c>
      <c r="BL55" s="12"/>
      <c r="BM55" s="12">
        <v>0</v>
      </c>
      <c r="BN55" s="12">
        <v>556.61</v>
      </c>
      <c r="BO55" s="12"/>
      <c r="BP55" s="12">
        <v>556.61</v>
      </c>
      <c r="BQ55" s="12">
        <v>5592.14</v>
      </c>
      <c r="BS55" s="12">
        <v>-13157.589999999998</v>
      </c>
      <c r="BT55" s="1">
        <v>-13157.589999999998</v>
      </c>
      <c r="BU55" s="1">
        <v>0</v>
      </c>
      <c r="BV55" s="12">
        <v>-23311.339999999997</v>
      </c>
      <c r="BW55" s="12">
        <v>39118.17</v>
      </c>
      <c r="BY55" s="1">
        <v>0</v>
      </c>
      <c r="BZ55" s="1">
        <v>0</v>
      </c>
      <c r="CB55" s="44">
        <v>332</v>
      </c>
      <c r="CC55" s="12">
        <v>177735.09000000032</v>
      </c>
      <c r="CD55" s="12">
        <v>206661.98000000068</v>
      </c>
      <c r="CE55" s="12">
        <v>20958.830000000002</v>
      </c>
      <c r="CF55" s="1">
        <v>26550.97</v>
      </c>
      <c r="CH55" s="50">
        <v>957021</v>
      </c>
      <c r="CI55" s="50">
        <v>0</v>
      </c>
      <c r="CJ55" s="50">
        <v>0</v>
      </c>
      <c r="CK55" s="50">
        <v>-9176</v>
      </c>
      <c r="CL55" s="50"/>
      <c r="CM55" s="50">
        <v>0</v>
      </c>
      <c r="CN55" s="50">
        <v>-3600</v>
      </c>
      <c r="CO55" s="50">
        <v>-17650</v>
      </c>
      <c r="CP55" s="50">
        <v>-33182</v>
      </c>
      <c r="CQ55" s="50">
        <v>0</v>
      </c>
      <c r="CR55" s="50">
        <v>0</v>
      </c>
      <c r="CT55" s="56">
        <v>41921.879999999997</v>
      </c>
      <c r="CU55" s="104">
        <v>901398.62915252941</v>
      </c>
      <c r="CV55" s="104">
        <v>0</v>
      </c>
      <c r="CW55" s="12">
        <v>0</v>
      </c>
      <c r="CX55" s="12">
        <v>0</v>
      </c>
      <c r="CY55" s="12">
        <v>0</v>
      </c>
      <c r="CZ55" s="63">
        <v>0</v>
      </c>
      <c r="DA55" s="60">
        <v>943320.50915252941</v>
      </c>
      <c r="DB55" s="56">
        <v>0</v>
      </c>
      <c r="DC55" s="63"/>
      <c r="DD55" s="60">
        <v>0</v>
      </c>
      <c r="DE55" s="56">
        <v>185626.66</v>
      </c>
      <c r="DF55" s="12">
        <v>0</v>
      </c>
      <c r="DG55" s="12">
        <v>0</v>
      </c>
      <c r="DH55" s="60">
        <v>185626.66</v>
      </c>
      <c r="DI55" s="67">
        <v>0</v>
      </c>
      <c r="DJ55" s="71">
        <v>42675</v>
      </c>
      <c r="DK55" s="56">
        <v>55288.93</v>
      </c>
      <c r="DL55" s="12">
        <v>0</v>
      </c>
      <c r="DM55" s="12">
        <v>-17650</v>
      </c>
      <c r="DN55" s="63">
        <v>-33182</v>
      </c>
      <c r="DO55" s="67">
        <v>4456.93</v>
      </c>
      <c r="DP55" s="71">
        <v>5100</v>
      </c>
      <c r="DQ55" s="67">
        <v>790</v>
      </c>
      <c r="DR55" s="67">
        <v>50099.040000000001</v>
      </c>
      <c r="DS55" s="71">
        <v>13544.31</v>
      </c>
      <c r="DT55" s="67">
        <v>7488</v>
      </c>
      <c r="DU55" s="71">
        <v>2237.4</v>
      </c>
      <c r="DV55" s="67">
        <v>23311.34</v>
      </c>
      <c r="DW55" s="71">
        <v>1659.66</v>
      </c>
      <c r="DX55" s="83">
        <v>0</v>
      </c>
      <c r="DY55" s="83">
        <v>0</v>
      </c>
      <c r="DZ55" s="83">
        <v>0</v>
      </c>
      <c r="EA55" s="83">
        <v>0</v>
      </c>
      <c r="EB55" s="83">
        <v>0</v>
      </c>
      <c r="EC55" s="83">
        <v>0</v>
      </c>
      <c r="ED55" s="83">
        <v>0</v>
      </c>
      <c r="EE55" s="67">
        <v>50832</v>
      </c>
      <c r="EG55" s="92">
        <v>546506.18000000005</v>
      </c>
      <c r="EH55" s="92">
        <v>18172.68</v>
      </c>
      <c r="EI55" s="92">
        <v>0</v>
      </c>
      <c r="EJ55" s="92">
        <v>36030.33</v>
      </c>
      <c r="EK55" s="92">
        <v>50690.720000000001</v>
      </c>
      <c r="EL55" s="92">
        <v>0</v>
      </c>
      <c r="EM55" s="92">
        <v>28315.01</v>
      </c>
      <c r="EN55" s="92">
        <v>21106.82</v>
      </c>
      <c r="EO55" s="92">
        <v>277341.61</v>
      </c>
      <c r="EP55" s="92">
        <v>12328.43</v>
      </c>
      <c r="EQ55" s="92">
        <v>24868.75</v>
      </c>
      <c r="ER55" s="92">
        <v>18656.32</v>
      </c>
      <c r="ES55" s="92">
        <v>13205.71</v>
      </c>
      <c r="ET55" s="92">
        <v>291.77999999999997</v>
      </c>
      <c r="EU55" s="92">
        <v>1563.44</v>
      </c>
      <c r="EV55" s="92">
        <v>26347.73</v>
      </c>
      <c r="EW55" s="92">
        <v>0</v>
      </c>
      <c r="EX55" s="92">
        <v>9884.6200000000008</v>
      </c>
      <c r="EY55" s="92">
        <v>39118.17</v>
      </c>
      <c r="EZ55" s="92">
        <v>13396.65</v>
      </c>
      <c r="FA55" s="92">
        <v>0</v>
      </c>
      <c r="FB55" s="92">
        <v>13500.17</v>
      </c>
      <c r="FC55" s="92">
        <v>3980</v>
      </c>
      <c r="FD55" s="92">
        <v>415.15</v>
      </c>
      <c r="FE55" s="92">
        <v>59854.03</v>
      </c>
      <c r="FF55" s="92">
        <v>18739.330000000002</v>
      </c>
      <c r="FG55" s="92">
        <v>32162.32</v>
      </c>
      <c r="FH55" s="92">
        <v>34811.83</v>
      </c>
      <c r="FI55" s="92">
        <v>0</v>
      </c>
      <c r="FJ55" s="92">
        <v>923</v>
      </c>
      <c r="FK55" s="92">
        <v>0</v>
      </c>
      <c r="FL55" s="92">
        <v>0</v>
      </c>
      <c r="FM55" s="186">
        <v>332</v>
      </c>
      <c r="FN55" s="1" t="s">
        <v>560</v>
      </c>
      <c r="FO55" s="118">
        <v>9352118</v>
      </c>
      <c r="FP55" s="118" t="s">
        <v>561</v>
      </c>
      <c r="FQ55" s="118" t="s">
        <v>562</v>
      </c>
      <c r="FR55" s="118" t="s">
        <v>563</v>
      </c>
      <c r="FS55" s="118" t="s">
        <v>564</v>
      </c>
      <c r="FT55" s="118" t="s">
        <v>233</v>
      </c>
      <c r="FU55" s="118"/>
      <c r="FV55" s="118"/>
      <c r="FW55" s="118"/>
      <c r="FX55" s="118"/>
      <c r="FY55" s="118"/>
      <c r="FZ55" s="118"/>
      <c r="GA55" s="118"/>
      <c r="GB55" s="118"/>
      <c r="GC55" s="118"/>
      <c r="GD55" s="118"/>
      <c r="GE55" s="118" t="s">
        <v>234</v>
      </c>
      <c r="GF55" s="118" t="s">
        <v>235</v>
      </c>
      <c r="GG55" s="118" t="s">
        <v>234</v>
      </c>
      <c r="GH55" s="120" t="s">
        <v>237</v>
      </c>
      <c r="GI55" s="118" t="s">
        <v>236</v>
      </c>
      <c r="GJ55" s="118" t="s">
        <v>236</v>
      </c>
      <c r="GK55" s="50">
        <v>177735.09000000032</v>
      </c>
      <c r="GL55" s="118">
        <v>0</v>
      </c>
      <c r="GM55" s="50">
        <v>20958.830000000002</v>
      </c>
      <c r="GN55" s="50">
        <v>943317.32915252936</v>
      </c>
      <c r="GO55" s="50">
        <v>0</v>
      </c>
      <c r="GP55" s="50">
        <v>185626.66</v>
      </c>
      <c r="GQ55" s="50">
        <v>0</v>
      </c>
      <c r="GR55" s="50">
        <v>42675</v>
      </c>
      <c r="GS55" s="50">
        <v>4456.93</v>
      </c>
      <c r="GT55" s="50">
        <v>5100</v>
      </c>
      <c r="GU55" s="50">
        <v>790</v>
      </c>
      <c r="GV55" s="50">
        <v>50099.040000000001</v>
      </c>
      <c r="GW55" s="50">
        <v>13544.31</v>
      </c>
      <c r="GX55" s="50">
        <v>7488</v>
      </c>
      <c r="GY55" s="50">
        <v>2237.4</v>
      </c>
      <c r="GZ55" s="50">
        <v>23311.34</v>
      </c>
      <c r="HA55" s="50">
        <v>1659.66</v>
      </c>
      <c r="HB55" s="118">
        <v>0</v>
      </c>
      <c r="HC55" s="118">
        <v>0</v>
      </c>
      <c r="HD55" s="118">
        <v>0</v>
      </c>
      <c r="HE55" s="118">
        <v>0</v>
      </c>
      <c r="HF55" s="118">
        <v>0</v>
      </c>
      <c r="HG55" s="118">
        <v>0</v>
      </c>
      <c r="HH55" s="50">
        <v>50832</v>
      </c>
      <c r="HI55" s="50">
        <v>546506.18000000005</v>
      </c>
      <c r="HJ55" s="50">
        <v>18172.68</v>
      </c>
      <c r="HK55" s="50">
        <v>297530.74999999959</v>
      </c>
      <c r="HL55" s="50">
        <v>36030.33</v>
      </c>
      <c r="HM55" s="50">
        <v>50690.720000000001</v>
      </c>
      <c r="HN55" s="50">
        <v>0</v>
      </c>
      <c r="HO55" s="50">
        <v>43915.249999999985</v>
      </c>
      <c r="HP55" s="50">
        <v>5506.5800000000145</v>
      </c>
      <c r="HQ55" s="50">
        <v>4679.6100000003935</v>
      </c>
      <c r="HR55" s="50">
        <v>12328.43</v>
      </c>
      <c r="HS55" s="50">
        <v>0</v>
      </c>
      <c r="HT55" s="50">
        <v>18656.32</v>
      </c>
      <c r="HU55" s="50">
        <v>13205.71</v>
      </c>
      <c r="HV55" s="50">
        <v>291.77999999999997</v>
      </c>
      <c r="HW55" s="50">
        <v>1563.44</v>
      </c>
      <c r="HX55" s="50">
        <v>26347.73</v>
      </c>
      <c r="HY55" s="50">
        <v>0</v>
      </c>
      <c r="HZ55" s="50">
        <v>9884.6200000000008</v>
      </c>
      <c r="IA55" s="50">
        <v>39118.17</v>
      </c>
      <c r="IB55" s="50">
        <v>13396.65</v>
      </c>
      <c r="IC55" s="50">
        <v>0</v>
      </c>
      <c r="ID55" s="50">
        <v>13500.17</v>
      </c>
      <c r="IE55" s="50">
        <v>3980</v>
      </c>
      <c r="IF55" s="50">
        <v>415.15</v>
      </c>
      <c r="IG55" s="50">
        <v>59854.03</v>
      </c>
      <c r="IH55" s="50">
        <v>18739.330000000002</v>
      </c>
      <c r="II55" s="50">
        <v>32162.32</v>
      </c>
      <c r="IJ55" s="50">
        <v>34811.83</v>
      </c>
      <c r="IK55" s="50">
        <v>0</v>
      </c>
      <c r="IL55" s="50">
        <v>0</v>
      </c>
      <c r="IM55" s="50">
        <v>923</v>
      </c>
      <c r="IN55" s="50">
        <v>0</v>
      </c>
      <c r="IO55" s="50">
        <v>0</v>
      </c>
      <c r="IP55" s="50">
        <v>6148.75</v>
      </c>
      <c r="IQ55" s="50">
        <v>0</v>
      </c>
      <c r="IR55" s="118">
        <v>0</v>
      </c>
      <c r="IS55" s="118">
        <v>1</v>
      </c>
      <c r="IT55" s="118">
        <v>0</v>
      </c>
      <c r="IU55" s="50">
        <v>0</v>
      </c>
      <c r="IV55" s="50">
        <v>0</v>
      </c>
      <c r="IW55" s="50">
        <v>556.61</v>
      </c>
      <c r="IX55" s="50">
        <v>206657.00000000067</v>
      </c>
      <c r="IY55" s="50">
        <v>4.9800000000000004</v>
      </c>
      <c r="IZ55" s="50">
        <v>26550.97</v>
      </c>
      <c r="JA55" s="118">
        <v>0</v>
      </c>
      <c r="JB55" s="118">
        <v>0</v>
      </c>
      <c r="JC55" s="118">
        <v>0</v>
      </c>
      <c r="JD55" s="118"/>
      <c r="JE55" s="195" t="s">
        <v>275</v>
      </c>
      <c r="JF55" s="12">
        <v>177735.09000000032</v>
      </c>
      <c r="JG55" s="12">
        <v>1331137.6691525292</v>
      </c>
      <c r="JH55" s="12">
        <v>1302210.7799999998</v>
      </c>
      <c r="JI55" s="100">
        <v>206661.97915252973</v>
      </c>
      <c r="JJ55" s="102">
        <v>206661.98000000068</v>
      </c>
      <c r="JK55" s="104">
        <v>8.4747094660997391E-4</v>
      </c>
      <c r="JM55" s="12">
        <v>20958.830000000002</v>
      </c>
      <c r="JN55" s="12">
        <v>6148.75</v>
      </c>
      <c r="JO55" s="12">
        <v>556.61</v>
      </c>
      <c r="JP55" s="100">
        <v>26550.97</v>
      </c>
      <c r="JQ55" s="100">
        <v>26550.97</v>
      </c>
      <c r="JR55" s="100">
        <v>0</v>
      </c>
      <c r="JS55" s="12">
        <v>866876.41999999934</v>
      </c>
      <c r="JZ55" s="105" t="s">
        <v>560</v>
      </c>
      <c r="KA55" s="105">
        <v>332</v>
      </c>
      <c r="KB55" s="105">
        <v>0</v>
      </c>
      <c r="KC55" s="105" t="s">
        <v>561</v>
      </c>
      <c r="KD55" s="105"/>
      <c r="KE55" s="105" t="s">
        <v>565</v>
      </c>
      <c r="KF55" s="105"/>
      <c r="KG55" s="105"/>
      <c r="KH55" s="105">
        <v>901398.62915252906</v>
      </c>
      <c r="KI55" s="105">
        <v>901398.62915252941</v>
      </c>
      <c r="KJ55" s="105"/>
      <c r="KK55" s="105">
        <v>0</v>
      </c>
      <c r="KL55" s="105">
        <v>901395</v>
      </c>
      <c r="KN55" s="106">
        <v>0</v>
      </c>
      <c r="KQ55" s="1" t="s">
        <v>560</v>
      </c>
      <c r="KR55" s="12">
        <v>272661.99999999959</v>
      </c>
      <c r="KS55" s="12">
        <v>0</v>
      </c>
      <c r="KT55" s="12">
        <v>0</v>
      </c>
      <c r="KU55" s="12">
        <v>0</v>
      </c>
      <c r="KW55" s="1">
        <v>24868.750000000007</v>
      </c>
      <c r="KX55" s="1">
        <v>15600.239999999985</v>
      </c>
      <c r="KY55" s="1">
        <v>0</v>
      </c>
    </row>
    <row r="56" spans="1:313" x14ac:dyDescent="0.35">
      <c r="A56" s="2" t="s">
        <v>566</v>
      </c>
      <c r="B56" s="3">
        <v>-71611</v>
      </c>
      <c r="C56" s="3">
        <v>0</v>
      </c>
      <c r="D56" s="3">
        <v>-53166.67</v>
      </c>
      <c r="E56" s="3">
        <v>0</v>
      </c>
      <c r="F56" s="3">
        <v>-109750.75</v>
      </c>
      <c r="G56" s="3">
        <v>-73207</v>
      </c>
      <c r="H56" s="3">
        <v>0</v>
      </c>
      <c r="I56" s="3">
        <v>-37756.94</v>
      </c>
      <c r="J56" s="3">
        <v>-25974.31</v>
      </c>
      <c r="K56" s="3">
        <v>-10980</v>
      </c>
      <c r="L56" s="3">
        <v>-3545</v>
      </c>
      <c r="M56" s="3">
        <v>-21559.7</v>
      </c>
      <c r="N56" s="3">
        <v>-4529.4799999999996</v>
      </c>
      <c r="O56" s="3">
        <v>0</v>
      </c>
      <c r="P56" s="3">
        <v>0</v>
      </c>
      <c r="Q56" s="3">
        <v>0</v>
      </c>
      <c r="R56" s="3">
        <v>0</v>
      </c>
      <c r="S56" s="3">
        <v>976285.6</v>
      </c>
      <c r="T56" s="3">
        <v>20079.66</v>
      </c>
      <c r="U56" s="3">
        <v>0</v>
      </c>
      <c r="V56" s="3">
        <v>69679.37</v>
      </c>
      <c r="W56" s="3">
        <v>116427.69</v>
      </c>
      <c r="X56" s="3">
        <v>0</v>
      </c>
      <c r="Y56" s="3">
        <v>32230.32</v>
      </c>
      <c r="Z56" s="3">
        <v>9077.18</v>
      </c>
      <c r="AA56" s="3">
        <v>406334.4</v>
      </c>
      <c r="AB56" s="3">
        <v>2236.75</v>
      </c>
      <c r="AC56" s="3">
        <v>9012.8700000000008</v>
      </c>
      <c r="AD56" s="3">
        <v>11682.4</v>
      </c>
      <c r="AE56" s="3">
        <v>13130.91</v>
      </c>
      <c r="AF56" s="3">
        <v>1970.77</v>
      </c>
      <c r="AG56" s="3">
        <v>4724.58</v>
      </c>
      <c r="AH56" s="3">
        <v>25428.71</v>
      </c>
      <c r="AI56" s="3">
        <v>0</v>
      </c>
      <c r="AJ56" s="3">
        <v>6792.27</v>
      </c>
      <c r="AK56" s="3">
        <v>67164.72</v>
      </c>
      <c r="AL56" s="3">
        <v>21389.42</v>
      </c>
      <c r="AM56" s="3">
        <v>0</v>
      </c>
      <c r="AN56" s="3">
        <v>18103.18</v>
      </c>
      <c r="AO56" s="3">
        <v>7780</v>
      </c>
      <c r="AP56" s="3">
        <v>2023.71</v>
      </c>
      <c r="AQ56" s="3">
        <v>89481.37</v>
      </c>
      <c r="AR56" s="3">
        <v>45881.23</v>
      </c>
      <c r="AS56" s="3">
        <v>36659.629999999997</v>
      </c>
      <c r="AT56" s="3">
        <v>24752.15</v>
      </c>
      <c r="AU56" s="3">
        <v>0</v>
      </c>
      <c r="AV56" s="3">
        <v>14349.8</v>
      </c>
      <c r="AW56" s="3">
        <v>0</v>
      </c>
      <c r="AX56" s="3">
        <v>0</v>
      </c>
      <c r="AY56" s="3">
        <v>0</v>
      </c>
      <c r="AZ56" s="3">
        <v>0</v>
      </c>
      <c r="BA56" s="12">
        <v>1620597.8399999996</v>
      </c>
      <c r="BB56" s="12">
        <v>8190.63</v>
      </c>
      <c r="BC56" s="12">
        <v>1612407.2100000004</v>
      </c>
      <c r="BD56" s="12">
        <v>0</v>
      </c>
      <c r="BE56" s="12"/>
      <c r="BF56" s="12">
        <v>8190.63</v>
      </c>
      <c r="BG56" s="12">
        <v>0</v>
      </c>
      <c r="BH56" s="12">
        <v>0</v>
      </c>
      <c r="BI56" s="12"/>
      <c r="BJ56" s="12">
        <v>0</v>
      </c>
      <c r="BK56" s="12">
        <v>0</v>
      </c>
      <c r="BL56" s="12"/>
      <c r="BM56" s="12">
        <v>0</v>
      </c>
      <c r="BN56" s="12">
        <v>0</v>
      </c>
      <c r="BO56" s="12"/>
      <c r="BP56" s="12">
        <v>0</v>
      </c>
      <c r="BQ56" s="12">
        <v>8190.63</v>
      </c>
      <c r="BS56" s="12">
        <v>0</v>
      </c>
      <c r="BT56" s="1">
        <v>0</v>
      </c>
      <c r="BU56" s="1">
        <v>0</v>
      </c>
      <c r="BV56" s="12">
        <v>-21559.7</v>
      </c>
      <c r="BW56" s="12">
        <v>67164.72</v>
      </c>
      <c r="BY56" s="1">
        <v>0</v>
      </c>
      <c r="BZ56" s="1">
        <v>0</v>
      </c>
      <c r="CB56" s="44">
        <v>333</v>
      </c>
      <c r="CC56" s="12">
        <v>171505.04999999981</v>
      </c>
      <c r="CD56" s="12">
        <v>263293.37999999966</v>
      </c>
      <c r="CE56" s="12">
        <v>31798.2</v>
      </c>
      <c r="CF56" s="1">
        <v>39988.83</v>
      </c>
      <c r="CH56" s="50">
        <v>1780467</v>
      </c>
      <c r="CI56" s="50">
        <v>0</v>
      </c>
      <c r="CJ56" s="50">
        <v>0</v>
      </c>
      <c r="CK56" s="50">
        <v>-17132</v>
      </c>
      <c r="CL56" s="50"/>
      <c r="CM56" s="50">
        <v>0</v>
      </c>
      <c r="CN56" s="50">
        <v>-2400</v>
      </c>
      <c r="CO56" s="50">
        <v>-19249</v>
      </c>
      <c r="CP56" s="50">
        <v>-51558</v>
      </c>
      <c r="CQ56" s="50">
        <v>0</v>
      </c>
      <c r="CR56" s="50">
        <v>0</v>
      </c>
      <c r="CT56" s="56">
        <v>71611</v>
      </c>
      <c r="CU56" s="104">
        <v>1712384.4295578839</v>
      </c>
      <c r="CV56" s="104">
        <v>0</v>
      </c>
      <c r="CW56" s="12">
        <v>0</v>
      </c>
      <c r="CX56" s="12">
        <v>0</v>
      </c>
      <c r="CY56" s="12">
        <v>0</v>
      </c>
      <c r="CZ56" s="63">
        <v>0</v>
      </c>
      <c r="DA56" s="60">
        <v>1783995.4295578839</v>
      </c>
      <c r="DB56" s="56">
        <v>0</v>
      </c>
      <c r="DC56" s="63"/>
      <c r="DD56" s="60">
        <v>0</v>
      </c>
      <c r="DE56" s="56">
        <v>53166.67</v>
      </c>
      <c r="DF56" s="12">
        <v>0</v>
      </c>
      <c r="DG56" s="12">
        <v>0</v>
      </c>
      <c r="DH56" s="60">
        <v>53166.67</v>
      </c>
      <c r="DI56" s="67">
        <v>0</v>
      </c>
      <c r="DJ56" s="71">
        <v>109750.75</v>
      </c>
      <c r="DK56" s="56">
        <v>73207</v>
      </c>
      <c r="DL56" s="12">
        <v>0</v>
      </c>
      <c r="DM56" s="12">
        <v>-19249</v>
      </c>
      <c r="DN56" s="63">
        <v>-51558</v>
      </c>
      <c r="DO56" s="67">
        <v>2400</v>
      </c>
      <c r="DP56" s="71">
        <v>0</v>
      </c>
      <c r="DQ56" s="67">
        <v>0</v>
      </c>
      <c r="DR56" s="67">
        <v>37756.94</v>
      </c>
      <c r="DS56" s="71">
        <v>25974.31</v>
      </c>
      <c r="DT56" s="67">
        <v>10980</v>
      </c>
      <c r="DU56" s="71">
        <v>3545</v>
      </c>
      <c r="DV56" s="67">
        <v>21559.7</v>
      </c>
      <c r="DW56" s="71">
        <v>4529.4799999999996</v>
      </c>
      <c r="DX56" s="83">
        <v>0</v>
      </c>
      <c r="DY56" s="83">
        <v>0</v>
      </c>
      <c r="DZ56" s="83">
        <v>0</v>
      </c>
      <c r="EA56" s="83">
        <v>0</v>
      </c>
      <c r="EB56" s="83">
        <v>0</v>
      </c>
      <c r="EC56" s="83">
        <v>0</v>
      </c>
      <c r="ED56" s="83">
        <v>0</v>
      </c>
      <c r="EE56" s="67">
        <v>70807</v>
      </c>
      <c r="EG56" s="92">
        <v>976285.6</v>
      </c>
      <c r="EH56" s="92">
        <v>20079.66</v>
      </c>
      <c r="EI56" s="92">
        <v>0</v>
      </c>
      <c r="EJ56" s="92">
        <v>69679.37</v>
      </c>
      <c r="EK56" s="92">
        <v>116427.69</v>
      </c>
      <c r="EL56" s="92">
        <v>0</v>
      </c>
      <c r="EM56" s="92">
        <v>32230.32</v>
      </c>
      <c r="EN56" s="92">
        <v>9077.18</v>
      </c>
      <c r="EO56" s="92">
        <v>406334.4</v>
      </c>
      <c r="EP56" s="92">
        <v>2236.75</v>
      </c>
      <c r="EQ56" s="92">
        <v>9012.8700000000008</v>
      </c>
      <c r="ER56" s="92">
        <v>11682.4</v>
      </c>
      <c r="ES56" s="92">
        <v>13130.91</v>
      </c>
      <c r="ET56" s="92">
        <v>1970.77</v>
      </c>
      <c r="EU56" s="92">
        <v>4724.58</v>
      </c>
      <c r="EV56" s="92">
        <v>25428.71</v>
      </c>
      <c r="EW56" s="92">
        <v>0</v>
      </c>
      <c r="EX56" s="92">
        <v>6792.27</v>
      </c>
      <c r="EY56" s="92">
        <v>67164.72</v>
      </c>
      <c r="EZ56" s="92">
        <v>21389.42</v>
      </c>
      <c r="FA56" s="92">
        <v>0</v>
      </c>
      <c r="FB56" s="92">
        <v>18103.18</v>
      </c>
      <c r="FC56" s="92">
        <v>7780</v>
      </c>
      <c r="FD56" s="92">
        <v>2023.71</v>
      </c>
      <c r="FE56" s="92">
        <v>89481.37</v>
      </c>
      <c r="FF56" s="92">
        <v>45881.23</v>
      </c>
      <c r="FG56" s="92">
        <v>36659.629999999997</v>
      </c>
      <c r="FH56" s="92">
        <v>24752.15</v>
      </c>
      <c r="FI56" s="92">
        <v>0</v>
      </c>
      <c r="FJ56" s="92">
        <v>14349.8</v>
      </c>
      <c r="FK56" s="92">
        <v>0</v>
      </c>
      <c r="FL56" s="92">
        <v>0</v>
      </c>
      <c r="FM56" s="186">
        <v>333</v>
      </c>
      <c r="FN56" s="1" t="s">
        <v>566</v>
      </c>
      <c r="FO56" s="118">
        <v>9352117</v>
      </c>
      <c r="FP56" s="118" t="s">
        <v>567</v>
      </c>
      <c r="FQ56" s="118" t="s">
        <v>568</v>
      </c>
      <c r="FR56" s="118" t="s">
        <v>569</v>
      </c>
      <c r="FS56" s="118" t="s">
        <v>570</v>
      </c>
      <c r="FT56" s="118" t="s">
        <v>233</v>
      </c>
      <c r="FU56" s="118"/>
      <c r="FV56" s="118"/>
      <c r="FW56" s="118"/>
      <c r="FX56" s="118"/>
      <c r="FY56" s="118"/>
      <c r="FZ56" s="118"/>
      <c r="GA56" s="118"/>
      <c r="GB56" s="118"/>
      <c r="GC56" s="118"/>
      <c r="GD56" s="118"/>
      <c r="GE56" s="118" t="s">
        <v>234</v>
      </c>
      <c r="GF56" s="118" t="s">
        <v>235</v>
      </c>
      <c r="GG56" s="118" t="s">
        <v>234</v>
      </c>
      <c r="GH56" s="120" t="s">
        <v>237</v>
      </c>
      <c r="GI56" s="118" t="s">
        <v>236</v>
      </c>
      <c r="GJ56" s="118" t="s">
        <v>236</v>
      </c>
      <c r="GK56" s="50">
        <v>171505.04999999981</v>
      </c>
      <c r="GL56" s="118">
        <v>0</v>
      </c>
      <c r="GM56" s="50">
        <v>31798.2</v>
      </c>
      <c r="GN56" s="50">
        <v>1783997.1695578839</v>
      </c>
      <c r="GO56" s="50">
        <v>0</v>
      </c>
      <c r="GP56" s="50">
        <v>53166.67</v>
      </c>
      <c r="GQ56" s="50">
        <v>0</v>
      </c>
      <c r="GR56" s="50">
        <v>109750.75</v>
      </c>
      <c r="GS56" s="50">
        <v>2400</v>
      </c>
      <c r="GT56" s="50">
        <v>0</v>
      </c>
      <c r="GU56" s="50">
        <v>0</v>
      </c>
      <c r="GV56" s="50">
        <v>37756.94</v>
      </c>
      <c r="GW56" s="50">
        <v>25974.31</v>
      </c>
      <c r="GX56" s="50">
        <v>10980</v>
      </c>
      <c r="GY56" s="50">
        <v>3545</v>
      </c>
      <c r="GZ56" s="50">
        <v>21559.7</v>
      </c>
      <c r="HA56" s="50">
        <v>4529.4799999999996</v>
      </c>
      <c r="HB56" s="118">
        <v>0</v>
      </c>
      <c r="HC56" s="118">
        <v>0</v>
      </c>
      <c r="HD56" s="118">
        <v>0</v>
      </c>
      <c r="HE56" s="118">
        <v>0</v>
      </c>
      <c r="HF56" s="118">
        <v>0</v>
      </c>
      <c r="HG56" s="118">
        <v>0</v>
      </c>
      <c r="HH56" s="50">
        <v>70807</v>
      </c>
      <c r="HI56" s="50">
        <v>976285.6</v>
      </c>
      <c r="HJ56" s="50">
        <v>20079.66</v>
      </c>
      <c r="HK56" s="50">
        <v>402910.59999999969</v>
      </c>
      <c r="HL56" s="50">
        <v>69679.37</v>
      </c>
      <c r="HM56" s="50">
        <v>116427.69</v>
      </c>
      <c r="HN56" s="50">
        <v>0</v>
      </c>
      <c r="HO56" s="50">
        <v>32230.32</v>
      </c>
      <c r="HP56" s="50">
        <v>9077.18</v>
      </c>
      <c r="HQ56" s="50">
        <v>3423.8000000003376</v>
      </c>
      <c r="HR56" s="50">
        <v>2236.75</v>
      </c>
      <c r="HS56" s="50">
        <v>9012.8700000000008</v>
      </c>
      <c r="HT56" s="50">
        <v>11682.4</v>
      </c>
      <c r="HU56" s="50">
        <v>13130.91</v>
      </c>
      <c r="HV56" s="50">
        <v>1970.77</v>
      </c>
      <c r="HW56" s="50">
        <v>4724.58</v>
      </c>
      <c r="HX56" s="50">
        <v>25428.71</v>
      </c>
      <c r="HY56" s="50">
        <v>0</v>
      </c>
      <c r="HZ56" s="50">
        <v>6792.27</v>
      </c>
      <c r="IA56" s="50">
        <v>67164.72</v>
      </c>
      <c r="IB56" s="50">
        <v>21389.42</v>
      </c>
      <c r="IC56" s="50">
        <v>0</v>
      </c>
      <c r="ID56" s="50">
        <v>18103.18</v>
      </c>
      <c r="IE56" s="50">
        <v>7780</v>
      </c>
      <c r="IF56" s="50">
        <v>2023.71</v>
      </c>
      <c r="IG56" s="50">
        <v>89481.37</v>
      </c>
      <c r="IH56" s="50">
        <v>45881.23</v>
      </c>
      <c r="II56" s="50">
        <v>36659.629999999997</v>
      </c>
      <c r="IJ56" s="50">
        <v>24752.15</v>
      </c>
      <c r="IK56" s="50">
        <v>0</v>
      </c>
      <c r="IL56" s="50">
        <v>0</v>
      </c>
      <c r="IM56" s="50">
        <v>14349.8</v>
      </c>
      <c r="IN56" s="50">
        <v>0</v>
      </c>
      <c r="IO56" s="50">
        <v>0</v>
      </c>
      <c r="IP56" s="50">
        <v>8190.63</v>
      </c>
      <c r="IQ56" s="50">
        <v>0</v>
      </c>
      <c r="IR56" s="118">
        <v>0</v>
      </c>
      <c r="IS56" s="118">
        <v>1</v>
      </c>
      <c r="IT56" s="118">
        <v>0</v>
      </c>
      <c r="IU56" s="50">
        <v>0</v>
      </c>
      <c r="IV56" s="50">
        <v>0</v>
      </c>
      <c r="IW56" s="50">
        <v>0</v>
      </c>
      <c r="IX56" s="50">
        <v>263293.37999999966</v>
      </c>
      <c r="IY56" s="50"/>
      <c r="IZ56" s="50">
        <v>39988.83</v>
      </c>
      <c r="JA56" s="118">
        <v>0</v>
      </c>
      <c r="JB56" s="118">
        <v>0</v>
      </c>
      <c r="JC56" s="118">
        <v>0</v>
      </c>
      <c r="JD56" s="118"/>
      <c r="JF56" s="12">
        <v>171505.04999999981</v>
      </c>
      <c r="JG56" s="12">
        <v>2124467.019557884</v>
      </c>
      <c r="JH56" s="12">
        <v>2032678.6899999992</v>
      </c>
      <c r="JI56" s="100">
        <v>263293.37955788453</v>
      </c>
      <c r="JJ56" s="102">
        <v>263293.37999999966</v>
      </c>
      <c r="JK56" s="104">
        <v>4.4211512431502342E-4</v>
      </c>
      <c r="JM56" s="12">
        <v>31798.2</v>
      </c>
      <c r="JN56" s="12">
        <v>8190.63</v>
      </c>
      <c r="JO56" s="12">
        <v>0</v>
      </c>
      <c r="JP56" s="100">
        <v>39988.83</v>
      </c>
      <c r="JQ56" s="100">
        <v>39988.83</v>
      </c>
      <c r="JR56" s="100">
        <v>0</v>
      </c>
      <c r="JS56" s="12">
        <v>1612407.2100000004</v>
      </c>
      <c r="JZ56" s="105" t="s">
        <v>566</v>
      </c>
      <c r="KA56" s="105">
        <v>333</v>
      </c>
      <c r="KB56" s="105">
        <v>0</v>
      </c>
      <c r="KC56" s="105" t="s">
        <v>567</v>
      </c>
      <c r="KD56" s="105"/>
      <c r="KE56" s="105" t="s">
        <v>571</v>
      </c>
      <c r="KF56" s="105"/>
      <c r="KG56" s="105"/>
      <c r="KH56" s="105">
        <v>1712384.4295578843</v>
      </c>
      <c r="KI56" s="105">
        <v>1712384.4295578839</v>
      </c>
      <c r="KJ56" s="105"/>
      <c r="KK56" s="105">
        <v>0</v>
      </c>
      <c r="KL56" s="105">
        <v>1712386</v>
      </c>
      <c r="KN56" s="106">
        <v>0</v>
      </c>
      <c r="KQ56" s="1" t="s">
        <v>566</v>
      </c>
      <c r="KR56" s="12">
        <v>402910.59999999969</v>
      </c>
      <c r="KS56" s="12">
        <v>0</v>
      </c>
      <c r="KT56" s="12">
        <v>0</v>
      </c>
      <c r="KU56" s="12">
        <v>0</v>
      </c>
      <c r="KW56" s="1">
        <v>0</v>
      </c>
      <c r="KX56" s="1">
        <v>0</v>
      </c>
      <c r="KY56" s="1">
        <v>0</v>
      </c>
    </row>
    <row r="57" spans="1:313" x14ac:dyDescent="0.35">
      <c r="A57" s="2" t="s">
        <v>572</v>
      </c>
      <c r="B57" s="3">
        <v>-24119.38</v>
      </c>
      <c r="C57" s="3">
        <v>0</v>
      </c>
      <c r="D57" s="3">
        <v>-61230.01</v>
      </c>
      <c r="E57" s="3">
        <v>0</v>
      </c>
      <c r="F57" s="3">
        <v>-24075</v>
      </c>
      <c r="G57" s="3">
        <v>-29176.86</v>
      </c>
      <c r="H57" s="3">
        <v>0</v>
      </c>
      <c r="I57" s="3">
        <v>-41116.03</v>
      </c>
      <c r="J57" s="3">
        <v>-14551.29</v>
      </c>
      <c r="K57" s="3">
        <v>0</v>
      </c>
      <c r="L57" s="3">
        <v>-3454</v>
      </c>
      <c r="M57" s="3">
        <v>-2561.1999999999998</v>
      </c>
      <c r="N57" s="3">
        <v>-4381.3599999999997</v>
      </c>
      <c r="O57" s="3">
        <v>0</v>
      </c>
      <c r="P57" s="3">
        <v>0</v>
      </c>
      <c r="Q57" s="3">
        <v>0</v>
      </c>
      <c r="R57" s="3">
        <v>0</v>
      </c>
      <c r="S57" s="3">
        <v>269061.26</v>
      </c>
      <c r="T57" s="3">
        <v>0</v>
      </c>
      <c r="U57" s="3">
        <v>0</v>
      </c>
      <c r="V57" s="3">
        <v>12567.16</v>
      </c>
      <c r="W57" s="3">
        <v>39562.99</v>
      </c>
      <c r="X57" s="3">
        <v>27505.14</v>
      </c>
      <c r="Y57" s="3">
        <v>10492.95</v>
      </c>
      <c r="Z57" s="3">
        <v>14680.8</v>
      </c>
      <c r="AA57" s="3">
        <v>188497.4</v>
      </c>
      <c r="AB57" s="3">
        <v>557.75</v>
      </c>
      <c r="AC57" s="3">
        <v>3144</v>
      </c>
      <c r="AD57" s="3">
        <v>8480.67</v>
      </c>
      <c r="AE57" s="3">
        <v>2947.72</v>
      </c>
      <c r="AF57" s="3">
        <v>1427.43</v>
      </c>
      <c r="AG57" s="3">
        <v>1903.58</v>
      </c>
      <c r="AH57" s="3">
        <v>11469.51</v>
      </c>
      <c r="AI57" s="3">
        <v>0</v>
      </c>
      <c r="AJ57" s="3">
        <v>3742.72</v>
      </c>
      <c r="AK57" s="3">
        <v>12807.93</v>
      </c>
      <c r="AL57" s="3">
        <v>2968.79</v>
      </c>
      <c r="AM57" s="3">
        <v>0</v>
      </c>
      <c r="AN57" s="3">
        <v>17455.560000000001</v>
      </c>
      <c r="AO57" s="3">
        <v>1940</v>
      </c>
      <c r="AP57" s="3">
        <v>6198.34</v>
      </c>
      <c r="AQ57" s="3">
        <v>17926.240000000002</v>
      </c>
      <c r="AR57" s="3">
        <v>9045.84</v>
      </c>
      <c r="AS57" s="3">
        <v>19597.919999999998</v>
      </c>
      <c r="AT57" s="3">
        <v>23218.99</v>
      </c>
      <c r="AU57" s="3">
        <v>0</v>
      </c>
      <c r="AV57" s="3">
        <v>33314.449999999997</v>
      </c>
      <c r="AW57" s="3">
        <v>0</v>
      </c>
      <c r="AX57" s="3">
        <v>0</v>
      </c>
      <c r="AY57" s="3">
        <v>-6209.1</v>
      </c>
      <c r="AZ57" s="3">
        <v>5887.41</v>
      </c>
      <c r="BA57" s="12">
        <v>535528.31999999995</v>
      </c>
      <c r="BB57" s="12">
        <v>-9667.4000000000015</v>
      </c>
      <c r="BC57" s="12">
        <v>545195.71999999986</v>
      </c>
      <c r="BD57" s="12">
        <v>0</v>
      </c>
      <c r="BE57" s="12"/>
      <c r="BF57" s="12">
        <v>5136.25</v>
      </c>
      <c r="BG57" s="12">
        <v>0</v>
      </c>
      <c r="BH57" s="12">
        <v>5301</v>
      </c>
      <c r="BI57" s="12"/>
      <c r="BJ57" s="12">
        <v>5301</v>
      </c>
      <c r="BK57" s="12">
        <v>1139.3499999999999</v>
      </c>
      <c r="BL57" s="12"/>
      <c r="BM57" s="12">
        <v>1139.3499999999999</v>
      </c>
      <c r="BN57" s="12">
        <v>8363.3000000000011</v>
      </c>
      <c r="BO57" s="12"/>
      <c r="BP57" s="12">
        <v>8363.3000000000011</v>
      </c>
      <c r="BQ57" s="12">
        <v>-9667.4000000000015</v>
      </c>
      <c r="BS57" s="12">
        <v>-321.69000000000051</v>
      </c>
      <c r="BT57" s="1">
        <v>-321.69000000000051</v>
      </c>
      <c r="BU57" s="1">
        <v>0</v>
      </c>
      <c r="BV57" s="12">
        <v>-2882.8900000000003</v>
      </c>
      <c r="BW57" s="12">
        <v>12807.93</v>
      </c>
      <c r="BY57" s="1">
        <v>0</v>
      </c>
      <c r="BZ57" s="1">
        <v>0</v>
      </c>
      <c r="CB57" s="44">
        <v>337</v>
      </c>
      <c r="CC57" s="12">
        <v>247715.30999999994</v>
      </c>
      <c r="CD57" s="12">
        <v>244186.17000000016</v>
      </c>
      <c r="CE57" s="12">
        <v>15847.189999999999</v>
      </c>
      <c r="CF57" s="1">
        <v>6179.7899999999991</v>
      </c>
      <c r="CH57" s="50">
        <v>535014</v>
      </c>
      <c r="CI57" s="50">
        <v>0</v>
      </c>
      <c r="CJ57" s="50">
        <v>0</v>
      </c>
      <c r="CK57" s="50">
        <v>-5276</v>
      </c>
      <c r="CL57" s="50"/>
      <c r="CM57" s="50">
        <v>0</v>
      </c>
      <c r="CN57" s="50">
        <v>0</v>
      </c>
      <c r="CO57" s="50">
        <v>-16876</v>
      </c>
      <c r="CP57" s="50">
        <v>-10587</v>
      </c>
      <c r="CQ57" s="50">
        <v>0</v>
      </c>
      <c r="CR57" s="50">
        <v>0</v>
      </c>
      <c r="CT57" s="56">
        <v>24119.38</v>
      </c>
      <c r="CU57" s="104">
        <v>531999.49337859068</v>
      </c>
      <c r="CV57" s="104">
        <v>0</v>
      </c>
      <c r="CW57" s="12">
        <v>0</v>
      </c>
      <c r="CX57" s="12">
        <v>0</v>
      </c>
      <c r="CY57" s="12">
        <v>0</v>
      </c>
      <c r="CZ57" s="63">
        <v>0</v>
      </c>
      <c r="DA57" s="60">
        <v>556118.87337859068</v>
      </c>
      <c r="DB57" s="56">
        <v>0</v>
      </c>
      <c r="DC57" s="63"/>
      <c r="DD57" s="60">
        <v>0</v>
      </c>
      <c r="DE57" s="56">
        <v>61230.01</v>
      </c>
      <c r="DF57" s="12">
        <v>0</v>
      </c>
      <c r="DG57" s="12">
        <v>0</v>
      </c>
      <c r="DH57" s="60">
        <v>61230.01</v>
      </c>
      <c r="DI57" s="67">
        <v>0</v>
      </c>
      <c r="DJ57" s="71">
        <v>24075</v>
      </c>
      <c r="DK57" s="56">
        <v>29176.86</v>
      </c>
      <c r="DL57" s="12">
        <v>0</v>
      </c>
      <c r="DM57" s="12">
        <v>-16876</v>
      </c>
      <c r="DN57" s="63">
        <v>-10587</v>
      </c>
      <c r="DO57" s="67">
        <v>1713.8600000000006</v>
      </c>
      <c r="DP57" s="71">
        <v>0</v>
      </c>
      <c r="DQ57" s="67">
        <v>0</v>
      </c>
      <c r="DR57" s="67">
        <v>41116.03</v>
      </c>
      <c r="DS57" s="71">
        <v>14551.29</v>
      </c>
      <c r="DT57" s="67">
        <v>0</v>
      </c>
      <c r="DU57" s="71">
        <v>3454</v>
      </c>
      <c r="DV57" s="67">
        <v>2882.89</v>
      </c>
      <c r="DW57" s="71">
        <v>4381.3599999999997</v>
      </c>
      <c r="DX57" s="83">
        <v>0</v>
      </c>
      <c r="DY57" s="83">
        <v>0</v>
      </c>
      <c r="DZ57" s="83">
        <v>0</v>
      </c>
      <c r="EA57" s="83">
        <v>0</v>
      </c>
      <c r="EB57" s="83">
        <v>0</v>
      </c>
      <c r="EC57" s="83">
        <v>0</v>
      </c>
      <c r="ED57" s="83">
        <v>0</v>
      </c>
      <c r="EE57" s="67">
        <v>27463</v>
      </c>
      <c r="EG57" s="92">
        <v>269061.26</v>
      </c>
      <c r="EH57" s="92">
        <v>0</v>
      </c>
      <c r="EI57" s="92">
        <v>0</v>
      </c>
      <c r="EJ57" s="92">
        <v>12567.16</v>
      </c>
      <c r="EK57" s="92">
        <v>39562.99</v>
      </c>
      <c r="EL57" s="92">
        <v>27505.14</v>
      </c>
      <c r="EM57" s="92">
        <v>10492.95</v>
      </c>
      <c r="EN57" s="92">
        <v>14680.8</v>
      </c>
      <c r="EO57" s="92">
        <v>188497.4</v>
      </c>
      <c r="EP57" s="92">
        <v>557.75</v>
      </c>
      <c r="EQ57" s="92">
        <v>3144</v>
      </c>
      <c r="ER57" s="92">
        <v>8480.67</v>
      </c>
      <c r="ES57" s="92">
        <v>2947.72</v>
      </c>
      <c r="ET57" s="92">
        <v>1427.43</v>
      </c>
      <c r="EU57" s="92">
        <v>1903.58</v>
      </c>
      <c r="EV57" s="92">
        <v>11469.51</v>
      </c>
      <c r="EW57" s="92">
        <v>0</v>
      </c>
      <c r="EX57" s="92">
        <v>3742.72</v>
      </c>
      <c r="EY57" s="92">
        <v>12807.93</v>
      </c>
      <c r="EZ57" s="92">
        <v>2968.79</v>
      </c>
      <c r="FA57" s="92">
        <v>0</v>
      </c>
      <c r="FB57" s="92">
        <v>17455.560000000001</v>
      </c>
      <c r="FC57" s="92">
        <v>1940</v>
      </c>
      <c r="FD57" s="92">
        <v>6198.34</v>
      </c>
      <c r="FE57" s="92">
        <v>17926.240000000002</v>
      </c>
      <c r="FF57" s="92">
        <v>9045.84</v>
      </c>
      <c r="FG57" s="92">
        <v>19597.919999999998</v>
      </c>
      <c r="FH57" s="92">
        <v>23218.99</v>
      </c>
      <c r="FI57" s="92">
        <v>0</v>
      </c>
      <c r="FJ57" s="92">
        <v>33314.449999999997</v>
      </c>
      <c r="FK57" s="92">
        <v>0</v>
      </c>
      <c r="FL57" s="92">
        <v>0</v>
      </c>
      <c r="FM57" s="186">
        <v>337</v>
      </c>
      <c r="FN57" s="1" t="s">
        <v>572</v>
      </c>
      <c r="FO57" s="118">
        <v>9352121</v>
      </c>
      <c r="FP57" s="118" t="s">
        <v>573</v>
      </c>
      <c r="FQ57" s="118" t="s">
        <v>435</v>
      </c>
      <c r="FR57" s="118" t="s">
        <v>574</v>
      </c>
      <c r="FS57" s="118" t="s">
        <v>575</v>
      </c>
      <c r="FT57" s="118" t="s">
        <v>233</v>
      </c>
      <c r="FU57" s="118"/>
      <c r="FV57" s="118"/>
      <c r="FW57" s="118"/>
      <c r="FX57" s="118"/>
      <c r="FY57" s="118"/>
      <c r="FZ57" s="118"/>
      <c r="GA57" s="118"/>
      <c r="GB57" s="118"/>
      <c r="GC57" s="118"/>
      <c r="GD57" s="118"/>
      <c r="GE57" s="118" t="s">
        <v>234</v>
      </c>
      <c r="GF57" s="118" t="s">
        <v>235</v>
      </c>
      <c r="GG57" s="118" t="s">
        <v>234</v>
      </c>
      <c r="GH57" s="120" t="s">
        <v>237</v>
      </c>
      <c r="GI57" s="118" t="s">
        <v>236</v>
      </c>
      <c r="GJ57" s="118" t="s">
        <v>236</v>
      </c>
      <c r="GK57" s="50">
        <v>247715.30999999994</v>
      </c>
      <c r="GL57" s="118">
        <v>0</v>
      </c>
      <c r="GM57" s="50">
        <v>15847.189999999999</v>
      </c>
      <c r="GN57" s="50">
        <v>556118.56337859062</v>
      </c>
      <c r="GO57" s="50">
        <v>0</v>
      </c>
      <c r="GP57" s="50">
        <v>61230.01</v>
      </c>
      <c r="GQ57" s="50">
        <v>0</v>
      </c>
      <c r="GR57" s="50">
        <v>24075</v>
      </c>
      <c r="GS57" s="50">
        <v>1713.8600000000006</v>
      </c>
      <c r="GT57" s="50">
        <v>0</v>
      </c>
      <c r="GU57" s="50">
        <v>0</v>
      </c>
      <c r="GV57" s="50">
        <v>41116.03</v>
      </c>
      <c r="GW57" s="50">
        <v>14551.29</v>
      </c>
      <c r="GX57" s="50">
        <v>0</v>
      </c>
      <c r="GY57" s="50">
        <v>3454</v>
      </c>
      <c r="GZ57" s="50">
        <v>2882.89</v>
      </c>
      <c r="HA57" s="50">
        <v>4381.3599999999997</v>
      </c>
      <c r="HB57" s="118">
        <v>0</v>
      </c>
      <c r="HC57" s="118">
        <v>0</v>
      </c>
      <c r="HD57" s="118">
        <v>0</v>
      </c>
      <c r="HE57" s="118">
        <v>0</v>
      </c>
      <c r="HF57" s="118">
        <v>0</v>
      </c>
      <c r="HG57" s="118">
        <v>0</v>
      </c>
      <c r="HH57" s="50">
        <v>27463</v>
      </c>
      <c r="HI57" s="50">
        <v>269061.26</v>
      </c>
      <c r="HJ57" s="50">
        <v>0</v>
      </c>
      <c r="HK57" s="50">
        <v>184071.50000000026</v>
      </c>
      <c r="HL57" s="50">
        <v>12567.16</v>
      </c>
      <c r="HM57" s="50">
        <v>39562.99</v>
      </c>
      <c r="HN57" s="50">
        <v>27505.14</v>
      </c>
      <c r="HO57" s="50">
        <v>22064.480000000003</v>
      </c>
      <c r="HP57" s="50">
        <v>3109.2699999999968</v>
      </c>
      <c r="HQ57" s="50">
        <v>4425.8999999997322</v>
      </c>
      <c r="HR57" s="50">
        <v>557.75</v>
      </c>
      <c r="HS57" s="50">
        <v>3144</v>
      </c>
      <c r="HT57" s="50">
        <v>8480.67</v>
      </c>
      <c r="HU57" s="50">
        <v>2947.72</v>
      </c>
      <c r="HV57" s="50">
        <v>1427.43</v>
      </c>
      <c r="HW57" s="50">
        <v>1903.58</v>
      </c>
      <c r="HX57" s="50">
        <v>11469.51</v>
      </c>
      <c r="HY57" s="50">
        <v>0</v>
      </c>
      <c r="HZ57" s="50">
        <v>3742.72</v>
      </c>
      <c r="IA57" s="50">
        <v>12807.93</v>
      </c>
      <c r="IB57" s="50">
        <v>2968.79</v>
      </c>
      <c r="IC57" s="50">
        <v>0</v>
      </c>
      <c r="ID57" s="50">
        <v>17455.560000000001</v>
      </c>
      <c r="IE57" s="50">
        <v>1940</v>
      </c>
      <c r="IF57" s="50">
        <v>6198.34</v>
      </c>
      <c r="IG57" s="50">
        <v>17926.240000000002</v>
      </c>
      <c r="IH57" s="50">
        <v>9045.84</v>
      </c>
      <c r="II57" s="50">
        <v>19597.919999999998</v>
      </c>
      <c r="IJ57" s="50">
        <v>23218.99</v>
      </c>
      <c r="IK57" s="50">
        <v>0</v>
      </c>
      <c r="IL57" s="50">
        <v>0</v>
      </c>
      <c r="IM57" s="50">
        <v>33314.449999999997</v>
      </c>
      <c r="IN57" s="50">
        <v>0</v>
      </c>
      <c r="IO57" s="50">
        <v>0</v>
      </c>
      <c r="IP57" s="50">
        <v>5136.25</v>
      </c>
      <c r="IQ57" s="50">
        <v>0</v>
      </c>
      <c r="IR57" s="118">
        <v>0</v>
      </c>
      <c r="IS57" s="118">
        <v>1</v>
      </c>
      <c r="IT57" s="118">
        <v>0</v>
      </c>
      <c r="IU57" s="50">
        <v>5301</v>
      </c>
      <c r="IV57" s="50">
        <v>1139.3499999999999</v>
      </c>
      <c r="IW57" s="50">
        <v>8363.3000000000011</v>
      </c>
      <c r="IX57" s="50">
        <v>244186.17000000016</v>
      </c>
      <c r="IY57" s="50"/>
      <c r="IZ57" s="50">
        <v>6179.7899999999991</v>
      </c>
      <c r="JA57" s="118">
        <v>0</v>
      </c>
      <c r="JB57" s="118">
        <v>0</v>
      </c>
      <c r="JC57" s="118">
        <v>0</v>
      </c>
      <c r="JD57" s="118"/>
      <c r="JF57" s="12">
        <v>247715.30999999994</v>
      </c>
      <c r="JG57" s="12">
        <v>736986.00337859069</v>
      </c>
      <c r="JH57" s="12">
        <v>740515.14</v>
      </c>
      <c r="JI57" s="100">
        <v>244186.17337859061</v>
      </c>
      <c r="JJ57" s="102">
        <v>244186.17000000016</v>
      </c>
      <c r="JK57" s="104">
        <v>-3.3785904524847865E-3</v>
      </c>
      <c r="JM57" s="12">
        <v>15847.189999999999</v>
      </c>
      <c r="JN57" s="12">
        <v>5136.25</v>
      </c>
      <c r="JO57" s="12">
        <v>14803.650000000001</v>
      </c>
      <c r="JP57" s="100">
        <v>6179.7899999999972</v>
      </c>
      <c r="JQ57" s="100">
        <v>6179.7899999999991</v>
      </c>
      <c r="JR57" s="100">
        <v>0</v>
      </c>
      <c r="JS57" s="12">
        <v>545195.71999999986</v>
      </c>
      <c r="JZ57" s="105" t="s">
        <v>572</v>
      </c>
      <c r="KA57" s="105">
        <v>337</v>
      </c>
      <c r="KB57" s="105">
        <v>0</v>
      </c>
      <c r="KC57" s="105" t="s">
        <v>573</v>
      </c>
      <c r="KD57" s="105"/>
      <c r="KE57" s="105" t="s">
        <v>576</v>
      </c>
      <c r="KF57" s="105"/>
      <c r="KG57" s="105"/>
      <c r="KH57" s="105">
        <v>531999.49337859068</v>
      </c>
      <c r="KI57" s="105">
        <v>531999.49337859068</v>
      </c>
      <c r="KJ57" s="105"/>
      <c r="KK57" s="105">
        <v>0</v>
      </c>
      <c r="KL57" s="105">
        <v>531999</v>
      </c>
      <c r="KN57" s="106">
        <v>0</v>
      </c>
      <c r="KQ57" s="1" t="s">
        <v>572</v>
      </c>
      <c r="KR57" s="12">
        <v>184071.50000000026</v>
      </c>
      <c r="KS57" s="12">
        <v>0</v>
      </c>
      <c r="KT57" s="12">
        <v>0</v>
      </c>
      <c r="KU57" s="12">
        <v>0</v>
      </c>
      <c r="KW57" s="1">
        <v>0</v>
      </c>
      <c r="KX57" s="1">
        <v>11571.530000000002</v>
      </c>
      <c r="KY57" s="1">
        <v>0</v>
      </c>
    </row>
    <row r="58" spans="1:313" x14ac:dyDescent="0.35">
      <c r="A58" s="2" t="s">
        <v>577</v>
      </c>
      <c r="B58" s="3">
        <v>-37971</v>
      </c>
      <c r="C58" s="3">
        <v>0</v>
      </c>
      <c r="D58" s="3">
        <v>-23066.66</v>
      </c>
      <c r="E58" s="3">
        <v>0</v>
      </c>
      <c r="F58" s="3">
        <v>-28690</v>
      </c>
      <c r="G58" s="3">
        <v>-66418.929999999993</v>
      </c>
      <c r="H58" s="3">
        <v>0</v>
      </c>
      <c r="I58" s="3">
        <v>-33534.03</v>
      </c>
      <c r="J58" s="3">
        <v>-11516.36</v>
      </c>
      <c r="K58" s="3">
        <v>0</v>
      </c>
      <c r="L58" s="3">
        <v>-2279</v>
      </c>
      <c r="M58" s="3">
        <v>-6507.02</v>
      </c>
      <c r="N58" s="3">
        <v>-2349.36</v>
      </c>
      <c r="O58" s="3">
        <v>0</v>
      </c>
      <c r="P58" s="3">
        <v>0</v>
      </c>
      <c r="Q58" s="3">
        <v>0</v>
      </c>
      <c r="R58" s="3">
        <v>0</v>
      </c>
      <c r="S58" s="3">
        <v>590107.82999999996</v>
      </c>
      <c r="T58" s="3">
        <v>0</v>
      </c>
      <c r="U58" s="3">
        <v>0</v>
      </c>
      <c r="V58" s="3">
        <v>16821.599999999999</v>
      </c>
      <c r="W58" s="3">
        <v>63199.96</v>
      </c>
      <c r="X58" s="3">
        <v>0</v>
      </c>
      <c r="Y58" s="3">
        <v>10923.37</v>
      </c>
      <c r="Z58" s="3">
        <v>5486.72</v>
      </c>
      <c r="AA58" s="3">
        <v>189917.35</v>
      </c>
      <c r="AB58" s="3">
        <v>5310.6</v>
      </c>
      <c r="AC58" s="3">
        <v>0</v>
      </c>
      <c r="AD58" s="3">
        <v>28721.01</v>
      </c>
      <c r="AE58" s="3">
        <v>6473.93</v>
      </c>
      <c r="AF58" s="3">
        <v>21740.36</v>
      </c>
      <c r="AG58" s="3">
        <v>7388.9</v>
      </c>
      <c r="AH58" s="3">
        <v>32252.1</v>
      </c>
      <c r="AI58" s="3">
        <v>0</v>
      </c>
      <c r="AJ58" s="3">
        <v>4728.92</v>
      </c>
      <c r="AK58" s="3">
        <v>83373.320000000007</v>
      </c>
      <c r="AL58" s="3">
        <v>10850.11</v>
      </c>
      <c r="AM58" s="3">
        <v>0</v>
      </c>
      <c r="AN58" s="3">
        <v>7289.47</v>
      </c>
      <c r="AO58" s="3">
        <v>3160</v>
      </c>
      <c r="AP58" s="3">
        <v>-762.5</v>
      </c>
      <c r="AQ58" s="3">
        <v>47063.37</v>
      </c>
      <c r="AR58" s="3">
        <v>17709.830000000002</v>
      </c>
      <c r="AS58" s="3">
        <v>4109.76</v>
      </c>
      <c r="AT58" s="3">
        <v>17667.080000000002</v>
      </c>
      <c r="AU58" s="3">
        <v>0</v>
      </c>
      <c r="AV58" s="3">
        <v>854.57</v>
      </c>
      <c r="AW58" s="3">
        <v>0</v>
      </c>
      <c r="AX58" s="3">
        <v>0</v>
      </c>
      <c r="AY58" s="3">
        <v>-521.94000000000005</v>
      </c>
      <c r="AZ58" s="3">
        <v>1147.9000000000001</v>
      </c>
      <c r="BA58" s="12">
        <v>962681.26</v>
      </c>
      <c r="BB58" s="12">
        <v>6365.44</v>
      </c>
      <c r="BC58" s="12">
        <v>956315.81999999983</v>
      </c>
      <c r="BD58" s="12">
        <v>0</v>
      </c>
      <c r="BE58" s="12"/>
      <c r="BF58" s="12">
        <v>9777.5</v>
      </c>
      <c r="BG58" s="12">
        <v>0</v>
      </c>
      <c r="BH58" s="12">
        <v>877.39</v>
      </c>
      <c r="BI58" s="12"/>
      <c r="BJ58" s="12">
        <v>877.39</v>
      </c>
      <c r="BK58" s="12">
        <v>1442.49</v>
      </c>
      <c r="BL58" s="12"/>
      <c r="BM58" s="12">
        <v>1442.49</v>
      </c>
      <c r="BN58" s="12">
        <v>1092.18</v>
      </c>
      <c r="BO58" s="12"/>
      <c r="BP58" s="12">
        <v>1092.18</v>
      </c>
      <c r="BQ58" s="12">
        <v>6365.44</v>
      </c>
      <c r="BS58" s="12">
        <v>625.96</v>
      </c>
      <c r="BT58" s="1">
        <v>0</v>
      </c>
      <c r="BU58" s="1">
        <v>625.96</v>
      </c>
      <c r="BV58" s="12">
        <v>-6507.02</v>
      </c>
      <c r="BW58" s="12">
        <v>83999.280000000013</v>
      </c>
      <c r="BY58" s="1">
        <v>0</v>
      </c>
      <c r="BZ58" s="1">
        <v>0</v>
      </c>
      <c r="CB58" s="44">
        <v>339</v>
      </c>
      <c r="CC58" s="12">
        <v>253196.90999999957</v>
      </c>
      <c r="CD58" s="12">
        <v>255401.62000000011</v>
      </c>
      <c r="CE58" s="12">
        <v>39874.080000000002</v>
      </c>
      <c r="CF58" s="1">
        <v>46239.520000000004</v>
      </c>
      <c r="CH58" s="50">
        <v>942071</v>
      </c>
      <c r="CI58" s="50">
        <v>0</v>
      </c>
      <c r="CJ58" s="50">
        <v>0</v>
      </c>
      <c r="CK58" s="50">
        <v>-8900</v>
      </c>
      <c r="CL58" s="50"/>
      <c r="CM58" s="50">
        <v>0</v>
      </c>
      <c r="CN58" s="50">
        <v>-7200</v>
      </c>
      <c r="CO58" s="50">
        <v>-33348</v>
      </c>
      <c r="CP58" s="50">
        <v>-25014</v>
      </c>
      <c r="CQ58" s="50">
        <v>0</v>
      </c>
      <c r="CR58" s="50">
        <v>0</v>
      </c>
      <c r="CT58" s="56">
        <v>37971</v>
      </c>
      <c r="CU58" s="104">
        <v>964883.27147237002</v>
      </c>
      <c r="CV58" s="104">
        <v>0</v>
      </c>
      <c r="CW58" s="12">
        <v>0</v>
      </c>
      <c r="CX58" s="12">
        <v>0</v>
      </c>
      <c r="CY58" s="12">
        <v>0</v>
      </c>
      <c r="CZ58" s="63">
        <v>0</v>
      </c>
      <c r="DA58" s="60">
        <v>1002854.27147237</v>
      </c>
      <c r="DB58" s="56">
        <v>0</v>
      </c>
      <c r="DC58" s="63"/>
      <c r="DD58" s="60">
        <v>0</v>
      </c>
      <c r="DE58" s="56">
        <v>23066.66</v>
      </c>
      <c r="DF58" s="12">
        <v>0</v>
      </c>
      <c r="DG58" s="12">
        <v>0</v>
      </c>
      <c r="DH58" s="60">
        <v>23066.66</v>
      </c>
      <c r="DI58" s="67">
        <v>0</v>
      </c>
      <c r="DJ58" s="71">
        <v>28690</v>
      </c>
      <c r="DK58" s="56">
        <v>66418.929999999993</v>
      </c>
      <c r="DL58" s="12">
        <v>0</v>
      </c>
      <c r="DM58" s="12">
        <v>-33348</v>
      </c>
      <c r="DN58" s="63">
        <v>-25014</v>
      </c>
      <c r="DO58" s="67">
        <v>8056.929999999993</v>
      </c>
      <c r="DP58" s="71">
        <v>0</v>
      </c>
      <c r="DQ58" s="67">
        <v>89</v>
      </c>
      <c r="DR58" s="67">
        <v>33445.03</v>
      </c>
      <c r="DS58" s="71">
        <v>11516.36</v>
      </c>
      <c r="DT58" s="67">
        <v>0</v>
      </c>
      <c r="DU58" s="71">
        <v>2279</v>
      </c>
      <c r="DV58" s="67">
        <v>6507.02</v>
      </c>
      <c r="DW58" s="71">
        <v>2349.36</v>
      </c>
      <c r="DX58" s="83">
        <v>0</v>
      </c>
      <c r="DY58" s="83">
        <v>0</v>
      </c>
      <c r="DZ58" s="83">
        <v>0</v>
      </c>
      <c r="EA58" s="83">
        <v>0</v>
      </c>
      <c r="EB58" s="83">
        <v>0</v>
      </c>
      <c r="EC58" s="83">
        <v>0</v>
      </c>
      <c r="ED58" s="83">
        <v>0</v>
      </c>
      <c r="EE58" s="67">
        <v>58362</v>
      </c>
      <c r="EG58" s="92">
        <v>590107.82999999996</v>
      </c>
      <c r="EH58" s="92">
        <v>0</v>
      </c>
      <c r="EI58" s="92">
        <v>0</v>
      </c>
      <c r="EJ58" s="92">
        <v>16821.599999999999</v>
      </c>
      <c r="EK58" s="92">
        <v>63199.96</v>
      </c>
      <c r="EL58" s="92">
        <v>0</v>
      </c>
      <c r="EM58" s="92">
        <v>10923.37</v>
      </c>
      <c r="EN58" s="92">
        <v>5486.72</v>
      </c>
      <c r="EO58" s="92">
        <v>189917.35</v>
      </c>
      <c r="EP58" s="92">
        <v>5310.6</v>
      </c>
      <c r="EQ58" s="92">
        <v>0</v>
      </c>
      <c r="ER58" s="92">
        <v>28721.01</v>
      </c>
      <c r="ES58" s="92">
        <v>6473.93</v>
      </c>
      <c r="ET58" s="92">
        <v>21740.36</v>
      </c>
      <c r="EU58" s="92">
        <v>7388.9</v>
      </c>
      <c r="EV58" s="92">
        <v>32252.1</v>
      </c>
      <c r="EW58" s="92">
        <v>0</v>
      </c>
      <c r="EX58" s="92">
        <v>4728.92</v>
      </c>
      <c r="EY58" s="92">
        <v>83999.280000000013</v>
      </c>
      <c r="EZ58" s="92">
        <v>10850.11</v>
      </c>
      <c r="FA58" s="92">
        <v>0</v>
      </c>
      <c r="FB58" s="92">
        <v>7289.47</v>
      </c>
      <c r="FC58" s="92">
        <v>3160</v>
      </c>
      <c r="FD58" s="92">
        <v>-762.5</v>
      </c>
      <c r="FE58" s="92">
        <v>47063.37</v>
      </c>
      <c r="FF58" s="92">
        <v>17709.830000000002</v>
      </c>
      <c r="FG58" s="92">
        <v>4109.76</v>
      </c>
      <c r="FH58" s="92">
        <v>17667.080000000002</v>
      </c>
      <c r="FI58" s="92">
        <v>0</v>
      </c>
      <c r="FJ58" s="92">
        <v>854.57</v>
      </c>
      <c r="FK58" s="92">
        <v>0</v>
      </c>
      <c r="FL58" s="92">
        <v>0</v>
      </c>
      <c r="FM58" s="186">
        <v>339</v>
      </c>
      <c r="FN58" s="1" t="s">
        <v>577</v>
      </c>
      <c r="FO58" s="118">
        <v>9352124</v>
      </c>
      <c r="FP58" s="118" t="s">
        <v>578</v>
      </c>
      <c r="FQ58" s="118" t="s">
        <v>579</v>
      </c>
      <c r="FR58" s="118" t="s">
        <v>540</v>
      </c>
      <c r="FS58" s="118" t="s">
        <v>580</v>
      </c>
      <c r="FT58" s="118" t="s">
        <v>358</v>
      </c>
      <c r="FU58" s="120">
        <v>9352101</v>
      </c>
      <c r="FV58" s="118"/>
      <c r="FW58" s="118"/>
      <c r="FX58" s="118"/>
      <c r="FY58" s="118"/>
      <c r="FZ58" s="118"/>
      <c r="GA58" s="118"/>
      <c r="GB58" s="118"/>
      <c r="GC58" s="118"/>
      <c r="GD58" s="118"/>
      <c r="GE58" s="118" t="s">
        <v>234</v>
      </c>
      <c r="GF58" s="118" t="s">
        <v>235</v>
      </c>
      <c r="GG58" s="118" t="s">
        <v>234</v>
      </c>
      <c r="GH58" s="120" t="s">
        <v>237</v>
      </c>
      <c r="GI58" s="118" t="s">
        <v>236</v>
      </c>
      <c r="GJ58" s="118" t="s">
        <v>236</v>
      </c>
      <c r="GK58" s="50">
        <v>253196.90999999957</v>
      </c>
      <c r="GL58" s="118">
        <v>0</v>
      </c>
      <c r="GM58" s="50">
        <v>39874.080000000002</v>
      </c>
      <c r="GN58" s="50">
        <v>1002856.97147237</v>
      </c>
      <c r="GO58" s="50">
        <v>0</v>
      </c>
      <c r="GP58" s="50">
        <v>23066.66</v>
      </c>
      <c r="GQ58" s="50">
        <v>0</v>
      </c>
      <c r="GR58" s="50">
        <v>28690</v>
      </c>
      <c r="GS58" s="50">
        <v>8056.929999999993</v>
      </c>
      <c r="GT58" s="50">
        <v>0</v>
      </c>
      <c r="GU58" s="50">
        <v>89</v>
      </c>
      <c r="GV58" s="50">
        <v>33445.03</v>
      </c>
      <c r="GW58" s="50">
        <v>11516.36</v>
      </c>
      <c r="GX58" s="50">
        <v>0</v>
      </c>
      <c r="GY58" s="50">
        <v>2279</v>
      </c>
      <c r="GZ58" s="50">
        <v>6507.02</v>
      </c>
      <c r="HA58" s="50">
        <v>2349.36</v>
      </c>
      <c r="HB58" s="118">
        <v>0</v>
      </c>
      <c r="HC58" s="118">
        <v>0</v>
      </c>
      <c r="HD58" s="118">
        <v>0</v>
      </c>
      <c r="HE58" s="118">
        <v>0</v>
      </c>
      <c r="HF58" s="118">
        <v>0</v>
      </c>
      <c r="HG58" s="118">
        <v>0</v>
      </c>
      <c r="HH58" s="50">
        <v>58362</v>
      </c>
      <c r="HI58" s="50">
        <v>590107.82999999996</v>
      </c>
      <c r="HJ58" s="50">
        <v>0</v>
      </c>
      <c r="HK58" s="50">
        <v>186498.35000000003</v>
      </c>
      <c r="HL58" s="50">
        <v>16821.599999999999</v>
      </c>
      <c r="HM58" s="50">
        <v>63199.96</v>
      </c>
      <c r="HN58" s="50">
        <v>0</v>
      </c>
      <c r="HO58" s="50">
        <v>10923.37</v>
      </c>
      <c r="HP58" s="50">
        <v>5486.72</v>
      </c>
      <c r="HQ58" s="50">
        <v>3418.9999999999709</v>
      </c>
      <c r="HR58" s="50">
        <v>5310.6</v>
      </c>
      <c r="HS58" s="50">
        <v>0</v>
      </c>
      <c r="HT58" s="50">
        <v>28721.01</v>
      </c>
      <c r="HU58" s="50">
        <v>6473.93</v>
      </c>
      <c r="HV58" s="50">
        <v>21740.36</v>
      </c>
      <c r="HW58" s="50">
        <v>7388.9</v>
      </c>
      <c r="HX58" s="50">
        <v>32252.1</v>
      </c>
      <c r="HY58" s="50">
        <v>0</v>
      </c>
      <c r="HZ58" s="50">
        <v>4728.92</v>
      </c>
      <c r="IA58" s="50">
        <v>83999.280000000013</v>
      </c>
      <c r="IB58" s="50">
        <v>10850.11</v>
      </c>
      <c r="IC58" s="50">
        <v>0</v>
      </c>
      <c r="ID58" s="50">
        <v>7289.47</v>
      </c>
      <c r="IE58" s="50">
        <v>3160</v>
      </c>
      <c r="IF58" s="50">
        <v>-762.5</v>
      </c>
      <c r="IG58" s="50">
        <v>47063.37</v>
      </c>
      <c r="IH58" s="50">
        <v>17709.830000000002</v>
      </c>
      <c r="II58" s="50">
        <v>4109.76</v>
      </c>
      <c r="IJ58" s="50">
        <v>17667.080000000002</v>
      </c>
      <c r="IK58" s="50">
        <v>0</v>
      </c>
      <c r="IL58" s="50">
        <v>0</v>
      </c>
      <c r="IM58" s="50">
        <v>854.57</v>
      </c>
      <c r="IN58" s="50">
        <v>0</v>
      </c>
      <c r="IO58" s="50">
        <v>0</v>
      </c>
      <c r="IP58" s="50">
        <v>9777.5</v>
      </c>
      <c r="IQ58" s="50">
        <v>0</v>
      </c>
      <c r="IR58" s="118">
        <v>0</v>
      </c>
      <c r="IS58" s="118">
        <v>1</v>
      </c>
      <c r="IT58" s="118">
        <v>0</v>
      </c>
      <c r="IU58" s="50">
        <v>877.39</v>
      </c>
      <c r="IV58" s="50">
        <v>1442.49</v>
      </c>
      <c r="IW58" s="50">
        <v>1092.18</v>
      </c>
      <c r="IX58" s="50">
        <v>0</v>
      </c>
      <c r="IY58" s="50">
        <v>255401.62</v>
      </c>
      <c r="IZ58" s="50">
        <v>46239.520000000004</v>
      </c>
      <c r="JA58" s="118">
        <v>0</v>
      </c>
      <c r="JB58" s="118">
        <v>0</v>
      </c>
      <c r="JC58" s="118">
        <v>0</v>
      </c>
      <c r="JD58" s="118"/>
      <c r="JE58" s="195" t="s">
        <v>275</v>
      </c>
      <c r="JF58" s="12">
        <v>253196.90999999957</v>
      </c>
      <c r="JG58" s="12">
        <v>1177218.3314723703</v>
      </c>
      <c r="JH58" s="12">
        <v>1175013.6200000003</v>
      </c>
      <c r="JI58" s="100">
        <v>255401.62147236965</v>
      </c>
      <c r="JJ58" s="102">
        <v>255401.62</v>
      </c>
      <c r="JK58" s="104">
        <v>-1.4723696513101459E-3</v>
      </c>
      <c r="JM58" s="12">
        <v>39874.080000000002</v>
      </c>
      <c r="JN58" s="12">
        <v>9777.5</v>
      </c>
      <c r="JO58" s="12">
        <v>3412.0600000000004</v>
      </c>
      <c r="JP58" s="100">
        <v>46239.520000000004</v>
      </c>
      <c r="JQ58" s="100">
        <v>46239.520000000004</v>
      </c>
      <c r="JR58" s="100">
        <v>0</v>
      </c>
      <c r="JS58" s="12">
        <v>956315.81999999983</v>
      </c>
      <c r="JZ58" s="105" t="s">
        <v>577</v>
      </c>
      <c r="KA58" s="105">
        <v>339</v>
      </c>
      <c r="KB58" s="105">
        <v>0</v>
      </c>
      <c r="KC58" s="105" t="s">
        <v>578</v>
      </c>
      <c r="KD58" s="105" t="s">
        <v>581</v>
      </c>
      <c r="KE58" s="105" t="s">
        <v>582</v>
      </c>
      <c r="KF58" s="105"/>
      <c r="KG58" s="105"/>
      <c r="KH58" s="105">
        <v>964883.27147237025</v>
      </c>
      <c r="KI58" s="105">
        <v>964883.27147237002</v>
      </c>
      <c r="KJ58" s="105"/>
      <c r="KK58" s="105">
        <v>0</v>
      </c>
      <c r="KL58" s="105">
        <v>964886</v>
      </c>
      <c r="KN58" s="106">
        <v>0</v>
      </c>
      <c r="KQ58" s="1" t="s">
        <v>577</v>
      </c>
      <c r="KR58" s="12">
        <v>186498.35000000003</v>
      </c>
      <c r="KS58" s="12">
        <v>0</v>
      </c>
      <c r="KT58" s="12">
        <v>0</v>
      </c>
      <c r="KU58" s="12">
        <v>0</v>
      </c>
      <c r="KW58" s="1">
        <v>0</v>
      </c>
      <c r="KX58" s="1">
        <v>0</v>
      </c>
      <c r="KY58" s="1">
        <v>0</v>
      </c>
    </row>
    <row r="59" spans="1:313" x14ac:dyDescent="0.35">
      <c r="A59" s="2" t="s">
        <v>583</v>
      </c>
      <c r="B59" s="3">
        <v>-19779.5</v>
      </c>
      <c r="C59" s="3">
        <v>0</v>
      </c>
      <c r="D59" s="3">
        <v>-4666.66</v>
      </c>
      <c r="E59" s="3">
        <v>0</v>
      </c>
      <c r="F59" s="3">
        <v>-26055</v>
      </c>
      <c r="G59" s="3">
        <v>-32038.93</v>
      </c>
      <c r="H59" s="3">
        <v>-24477.4</v>
      </c>
      <c r="I59" s="3">
        <v>-10080.459999999999</v>
      </c>
      <c r="J59" s="3">
        <v>-5009.9799999999996</v>
      </c>
      <c r="K59" s="3">
        <v>0</v>
      </c>
      <c r="L59" s="3">
        <v>-530</v>
      </c>
      <c r="M59" s="3">
        <v>-3947.95</v>
      </c>
      <c r="N59" s="3">
        <v>0</v>
      </c>
      <c r="O59" s="3">
        <v>0</v>
      </c>
      <c r="P59" s="3">
        <v>0</v>
      </c>
      <c r="Q59" s="3">
        <v>0</v>
      </c>
      <c r="R59" s="3">
        <v>0</v>
      </c>
      <c r="S59" s="3">
        <v>308936.63</v>
      </c>
      <c r="T59" s="3">
        <v>0</v>
      </c>
      <c r="U59" s="3">
        <v>0</v>
      </c>
      <c r="V59" s="3">
        <v>0</v>
      </c>
      <c r="W59" s="3">
        <v>25973.91</v>
      </c>
      <c r="X59" s="3">
        <v>0</v>
      </c>
      <c r="Y59" s="3">
        <v>9264.4699999999993</v>
      </c>
      <c r="Z59" s="3">
        <v>2972.57</v>
      </c>
      <c r="AA59" s="3">
        <v>90940.08</v>
      </c>
      <c r="AB59" s="3">
        <v>3339.05</v>
      </c>
      <c r="AC59" s="3">
        <v>0</v>
      </c>
      <c r="AD59" s="3">
        <v>10463.68</v>
      </c>
      <c r="AE59" s="3">
        <v>3758.19</v>
      </c>
      <c r="AF59" s="3">
        <v>30412.799999999999</v>
      </c>
      <c r="AG59" s="3">
        <v>0</v>
      </c>
      <c r="AH59" s="3">
        <v>0</v>
      </c>
      <c r="AI59" s="3">
        <v>0</v>
      </c>
      <c r="AJ59" s="3">
        <v>50708.37</v>
      </c>
      <c r="AK59" s="3">
        <v>17999.87</v>
      </c>
      <c r="AL59" s="3">
        <v>11233.97</v>
      </c>
      <c r="AM59" s="3">
        <v>0</v>
      </c>
      <c r="AN59" s="3">
        <v>7487.71</v>
      </c>
      <c r="AO59" s="3">
        <v>2295</v>
      </c>
      <c r="AP59" s="3">
        <v>286</v>
      </c>
      <c r="AQ59" s="3">
        <v>27764.31</v>
      </c>
      <c r="AR59" s="3">
        <v>0</v>
      </c>
      <c r="AS59" s="3">
        <v>6653.6</v>
      </c>
      <c r="AT59" s="3">
        <v>19794.310000000001</v>
      </c>
      <c r="AU59" s="3">
        <v>0</v>
      </c>
      <c r="AV59" s="3">
        <v>-0.12</v>
      </c>
      <c r="AW59" s="3">
        <v>0</v>
      </c>
      <c r="AX59" s="3">
        <v>0</v>
      </c>
      <c r="AY59" s="3">
        <v>-1301.79</v>
      </c>
      <c r="AZ59" s="3">
        <v>2919.1</v>
      </c>
      <c r="BA59" s="12">
        <v>505315.82999999996</v>
      </c>
      <c r="BB59" s="12">
        <v>-9808.93</v>
      </c>
      <c r="BC59" s="12">
        <v>515124.75999999989</v>
      </c>
      <c r="BD59" s="12">
        <v>0</v>
      </c>
      <c r="BE59" s="12"/>
      <c r="BF59" s="12">
        <v>4810</v>
      </c>
      <c r="BG59" s="12">
        <v>0</v>
      </c>
      <c r="BH59" s="12">
        <v>9517.39</v>
      </c>
      <c r="BI59" s="12"/>
      <c r="BJ59" s="12">
        <v>9517.39</v>
      </c>
      <c r="BK59" s="12">
        <v>1100.54</v>
      </c>
      <c r="BL59" s="12"/>
      <c r="BM59" s="12">
        <v>1100.54</v>
      </c>
      <c r="BN59" s="12">
        <v>4001</v>
      </c>
      <c r="BO59" s="12"/>
      <c r="BP59" s="12">
        <v>4001</v>
      </c>
      <c r="BQ59" s="12">
        <v>-9808.93</v>
      </c>
      <c r="BS59" s="12">
        <v>1617.31</v>
      </c>
      <c r="BT59" s="1">
        <v>0</v>
      </c>
      <c r="BU59" s="1">
        <v>1617.31</v>
      </c>
      <c r="BV59" s="12">
        <v>-3947.95</v>
      </c>
      <c r="BW59" s="12">
        <v>19617.18</v>
      </c>
      <c r="BY59" s="1">
        <v>0</v>
      </c>
      <c r="BZ59" s="1">
        <v>0</v>
      </c>
      <c r="CB59" s="44">
        <v>341</v>
      </c>
      <c r="CC59" s="12">
        <v>105345.71000000037</v>
      </c>
      <c r="CD59" s="12">
        <v>97931.030000000086</v>
      </c>
      <c r="CE59" s="12">
        <v>26583.15</v>
      </c>
      <c r="CF59" s="1">
        <v>16774.22</v>
      </c>
      <c r="CH59" s="50">
        <v>487473</v>
      </c>
      <c r="CI59" s="50">
        <v>0</v>
      </c>
      <c r="CJ59" s="50">
        <v>0</v>
      </c>
      <c r="CK59" s="50">
        <v>-4025</v>
      </c>
      <c r="CL59" s="50"/>
      <c r="CM59" s="50">
        <v>0</v>
      </c>
      <c r="CN59" s="50">
        <v>0</v>
      </c>
      <c r="CO59" s="50">
        <v>-16581</v>
      </c>
      <c r="CP59" s="50">
        <v>-14601</v>
      </c>
      <c r="CQ59" s="50">
        <v>0</v>
      </c>
      <c r="CR59" s="50">
        <v>0</v>
      </c>
      <c r="CT59" s="56">
        <v>19779.5</v>
      </c>
      <c r="CU59" s="104">
        <v>497904.88014999987</v>
      </c>
      <c r="CV59" s="104">
        <v>0</v>
      </c>
      <c r="CW59" s="12">
        <v>0</v>
      </c>
      <c r="CX59" s="12">
        <v>0</v>
      </c>
      <c r="CY59" s="12">
        <v>0</v>
      </c>
      <c r="CZ59" s="63">
        <v>0</v>
      </c>
      <c r="DA59" s="60">
        <v>517684.38014999987</v>
      </c>
      <c r="DB59" s="56">
        <v>0</v>
      </c>
      <c r="DC59" s="63"/>
      <c r="DD59" s="60">
        <v>0</v>
      </c>
      <c r="DE59" s="56">
        <v>4666.66</v>
      </c>
      <c r="DF59" s="12">
        <v>0</v>
      </c>
      <c r="DG59" s="12">
        <v>0</v>
      </c>
      <c r="DH59" s="60">
        <v>4666.66</v>
      </c>
      <c r="DI59" s="67">
        <v>0</v>
      </c>
      <c r="DJ59" s="71">
        <v>26055</v>
      </c>
      <c r="DK59" s="56">
        <v>32038.93</v>
      </c>
      <c r="DL59" s="12">
        <v>0</v>
      </c>
      <c r="DM59" s="12">
        <v>-16581</v>
      </c>
      <c r="DN59" s="63">
        <v>-14601</v>
      </c>
      <c r="DO59" s="67">
        <v>856.93000000000029</v>
      </c>
      <c r="DP59" s="71">
        <v>24477.4</v>
      </c>
      <c r="DQ59" s="67">
        <v>0</v>
      </c>
      <c r="DR59" s="67">
        <v>10080.459999999999</v>
      </c>
      <c r="DS59" s="71">
        <v>5009.9799999999996</v>
      </c>
      <c r="DT59" s="67">
        <v>0</v>
      </c>
      <c r="DU59" s="71">
        <v>530</v>
      </c>
      <c r="DV59" s="67">
        <v>3947.95</v>
      </c>
      <c r="DW59" s="71">
        <v>0</v>
      </c>
      <c r="DX59" s="83">
        <v>0</v>
      </c>
      <c r="DY59" s="83">
        <v>0</v>
      </c>
      <c r="DZ59" s="83">
        <v>0</v>
      </c>
      <c r="EA59" s="83">
        <v>0</v>
      </c>
      <c r="EB59" s="83">
        <v>0</v>
      </c>
      <c r="EC59" s="83">
        <v>0</v>
      </c>
      <c r="ED59" s="83">
        <v>0</v>
      </c>
      <c r="EE59" s="67">
        <v>31182</v>
      </c>
      <c r="EG59" s="92">
        <v>308936.63</v>
      </c>
      <c r="EH59" s="92">
        <v>0</v>
      </c>
      <c r="EI59" s="92">
        <v>0</v>
      </c>
      <c r="EJ59" s="92">
        <v>0</v>
      </c>
      <c r="EK59" s="92">
        <v>25973.91</v>
      </c>
      <c r="EL59" s="92">
        <v>0</v>
      </c>
      <c r="EM59" s="92">
        <v>9264.4699999999993</v>
      </c>
      <c r="EN59" s="92">
        <v>2972.57</v>
      </c>
      <c r="EO59" s="92">
        <v>90940.08</v>
      </c>
      <c r="EP59" s="92">
        <v>3339.05</v>
      </c>
      <c r="EQ59" s="92">
        <v>0</v>
      </c>
      <c r="ER59" s="92">
        <v>10463.68</v>
      </c>
      <c r="ES59" s="92">
        <v>3758.19</v>
      </c>
      <c r="ET59" s="92">
        <v>30412.799999999999</v>
      </c>
      <c r="EU59" s="92">
        <v>0</v>
      </c>
      <c r="EV59" s="92">
        <v>0</v>
      </c>
      <c r="EW59" s="92">
        <v>0</v>
      </c>
      <c r="EX59" s="92">
        <v>50708.37</v>
      </c>
      <c r="EY59" s="92">
        <v>19617.18</v>
      </c>
      <c r="EZ59" s="92">
        <v>11233.97</v>
      </c>
      <c r="FA59" s="92">
        <v>0</v>
      </c>
      <c r="FB59" s="92">
        <v>7487.71</v>
      </c>
      <c r="FC59" s="92">
        <v>2295</v>
      </c>
      <c r="FD59" s="92">
        <v>286</v>
      </c>
      <c r="FE59" s="92">
        <v>27764.31</v>
      </c>
      <c r="FF59" s="92">
        <v>0</v>
      </c>
      <c r="FG59" s="92">
        <v>6653.6</v>
      </c>
      <c r="FH59" s="92">
        <v>19794.310000000001</v>
      </c>
      <c r="FI59" s="92">
        <v>0</v>
      </c>
      <c r="FJ59" s="92">
        <v>-0.12</v>
      </c>
      <c r="FK59" s="92">
        <v>0</v>
      </c>
      <c r="FL59" s="92">
        <v>0</v>
      </c>
      <c r="FM59" s="186">
        <v>341</v>
      </c>
      <c r="FN59" s="1" t="s">
        <v>583</v>
      </c>
      <c r="FO59" s="118">
        <v>9352928</v>
      </c>
      <c r="FP59" s="118" t="s">
        <v>584</v>
      </c>
      <c r="FQ59" s="118" t="s">
        <v>585</v>
      </c>
      <c r="FR59" s="118" t="s">
        <v>586</v>
      </c>
      <c r="FS59" s="118" t="s">
        <v>587</v>
      </c>
      <c r="FT59" s="118" t="s">
        <v>233</v>
      </c>
      <c r="FU59" s="118"/>
      <c r="FV59" s="118"/>
      <c r="FW59" s="118"/>
      <c r="FX59" s="118"/>
      <c r="FY59" s="118"/>
      <c r="FZ59" s="118"/>
      <c r="GA59" s="118"/>
      <c r="GB59" s="118"/>
      <c r="GC59" s="118"/>
      <c r="GD59" s="118"/>
      <c r="GE59" s="118" t="s">
        <v>234</v>
      </c>
      <c r="GF59" s="118" t="s">
        <v>235</v>
      </c>
      <c r="GG59" s="118" t="s">
        <v>234</v>
      </c>
      <c r="GH59" s="120" t="s">
        <v>237</v>
      </c>
      <c r="GI59" s="118" t="s">
        <v>236</v>
      </c>
      <c r="GJ59" s="118" t="s">
        <v>236</v>
      </c>
      <c r="GK59" s="50">
        <v>105345.71000000037</v>
      </c>
      <c r="GL59" s="118">
        <v>0</v>
      </c>
      <c r="GM59" s="50">
        <v>26583.15</v>
      </c>
      <c r="GN59" s="50">
        <v>517680.65014999988</v>
      </c>
      <c r="GO59" s="50">
        <v>0</v>
      </c>
      <c r="GP59" s="50">
        <v>4666.66</v>
      </c>
      <c r="GQ59" s="50">
        <v>0</v>
      </c>
      <c r="GR59" s="50">
        <v>26055</v>
      </c>
      <c r="GS59" s="50">
        <v>856.93000000000029</v>
      </c>
      <c r="GT59" s="50">
        <v>24477.4</v>
      </c>
      <c r="GU59" s="50">
        <v>0</v>
      </c>
      <c r="GV59" s="50">
        <v>10080.459999999999</v>
      </c>
      <c r="GW59" s="50">
        <v>5009.9799999999996</v>
      </c>
      <c r="GX59" s="50">
        <v>0</v>
      </c>
      <c r="GY59" s="50">
        <v>530</v>
      </c>
      <c r="GZ59" s="50">
        <v>3947.95</v>
      </c>
      <c r="HA59" s="50">
        <v>0</v>
      </c>
      <c r="HB59" s="118">
        <v>0</v>
      </c>
      <c r="HC59" s="118">
        <v>0</v>
      </c>
      <c r="HD59" s="118">
        <v>0</v>
      </c>
      <c r="HE59" s="118">
        <v>0</v>
      </c>
      <c r="HF59" s="118">
        <v>0</v>
      </c>
      <c r="HG59" s="118">
        <v>0</v>
      </c>
      <c r="HH59" s="50">
        <v>31182</v>
      </c>
      <c r="HI59" s="50">
        <v>308936.63</v>
      </c>
      <c r="HJ59" s="50">
        <v>0</v>
      </c>
      <c r="HK59" s="50">
        <v>88427.779999999868</v>
      </c>
      <c r="HL59" s="50">
        <v>0</v>
      </c>
      <c r="HM59" s="50">
        <v>25973.91</v>
      </c>
      <c r="HN59" s="50">
        <v>0</v>
      </c>
      <c r="HO59" s="50">
        <v>9264.4699999999993</v>
      </c>
      <c r="HP59" s="50">
        <v>2972.57</v>
      </c>
      <c r="HQ59" s="50">
        <v>2512.3000000001339</v>
      </c>
      <c r="HR59" s="50">
        <v>3339.05</v>
      </c>
      <c r="HS59" s="50">
        <v>0</v>
      </c>
      <c r="HT59" s="50">
        <v>10463.68</v>
      </c>
      <c r="HU59" s="50">
        <v>3758.19</v>
      </c>
      <c r="HV59" s="50">
        <v>30412.799999999999</v>
      </c>
      <c r="HW59" s="50">
        <v>0</v>
      </c>
      <c r="HX59" s="50">
        <v>0</v>
      </c>
      <c r="HY59" s="50">
        <v>0</v>
      </c>
      <c r="HZ59" s="50">
        <v>50708.37</v>
      </c>
      <c r="IA59" s="50">
        <v>19617.18</v>
      </c>
      <c r="IB59" s="50">
        <v>11233.97</v>
      </c>
      <c r="IC59" s="50">
        <v>0</v>
      </c>
      <c r="ID59" s="50">
        <v>7487.71</v>
      </c>
      <c r="IE59" s="50">
        <v>2295</v>
      </c>
      <c r="IF59" s="50">
        <v>286</v>
      </c>
      <c r="IG59" s="50">
        <v>27764.31</v>
      </c>
      <c r="IH59" s="50">
        <v>0</v>
      </c>
      <c r="II59" s="50">
        <v>6653.6</v>
      </c>
      <c r="IJ59" s="50">
        <v>19794.310000000001</v>
      </c>
      <c r="IK59" s="50">
        <v>0</v>
      </c>
      <c r="IL59" s="50">
        <v>0</v>
      </c>
      <c r="IM59" s="50">
        <v>-0.12</v>
      </c>
      <c r="IN59" s="50">
        <v>0</v>
      </c>
      <c r="IO59" s="50">
        <v>0</v>
      </c>
      <c r="IP59" s="50">
        <v>4810</v>
      </c>
      <c r="IQ59" s="50">
        <v>0</v>
      </c>
      <c r="IR59" s="118">
        <v>0</v>
      </c>
      <c r="IS59" s="118">
        <v>1</v>
      </c>
      <c r="IT59" s="118">
        <v>0</v>
      </c>
      <c r="IU59" s="50">
        <v>9517.39</v>
      </c>
      <c r="IV59" s="50">
        <v>1100.54</v>
      </c>
      <c r="IW59" s="50">
        <v>4001</v>
      </c>
      <c r="IX59" s="50">
        <v>97931.030000000086</v>
      </c>
      <c r="IY59" s="50"/>
      <c r="IZ59" s="50">
        <v>16774.22</v>
      </c>
      <c r="JA59" s="118">
        <v>0</v>
      </c>
      <c r="JB59" s="118">
        <v>0</v>
      </c>
      <c r="JC59" s="118">
        <v>0</v>
      </c>
      <c r="JD59" s="118"/>
      <c r="JF59" s="12">
        <v>105345.71000000037</v>
      </c>
      <c r="JG59" s="12">
        <v>624487.03014999977</v>
      </c>
      <c r="JH59" s="12">
        <v>631901.71</v>
      </c>
      <c r="JI59" s="100">
        <v>97931.030150000239</v>
      </c>
      <c r="JJ59" s="102">
        <v>97931.030000000086</v>
      </c>
      <c r="JK59" s="104">
        <v>-1.5000015264376998E-4</v>
      </c>
      <c r="JM59" s="12">
        <v>26583.15</v>
      </c>
      <c r="JN59" s="12">
        <v>4810</v>
      </c>
      <c r="JO59" s="12">
        <v>14618.93</v>
      </c>
      <c r="JP59" s="100">
        <v>16774.22</v>
      </c>
      <c r="JQ59" s="100">
        <v>16774.22</v>
      </c>
      <c r="JR59" s="100">
        <v>0</v>
      </c>
      <c r="JS59" s="12">
        <v>515124.75999999989</v>
      </c>
      <c r="JZ59" s="105" t="s">
        <v>583</v>
      </c>
      <c r="KA59" s="105">
        <v>341</v>
      </c>
      <c r="KB59" s="105">
        <v>0</v>
      </c>
      <c r="KC59" s="105" t="s">
        <v>584</v>
      </c>
      <c r="KD59" s="105"/>
      <c r="KE59" s="105" t="s">
        <v>588</v>
      </c>
      <c r="KF59" s="105"/>
      <c r="KG59" s="105"/>
      <c r="KH59" s="105">
        <v>497904.88014999998</v>
      </c>
      <c r="KI59" s="105">
        <v>497904.88014999987</v>
      </c>
      <c r="KJ59" s="105"/>
      <c r="KK59" s="105">
        <v>0</v>
      </c>
      <c r="KL59" s="105">
        <v>497901</v>
      </c>
      <c r="KN59" s="106">
        <v>0</v>
      </c>
      <c r="KQ59" s="1" t="s">
        <v>583</v>
      </c>
      <c r="KR59" s="12">
        <v>88427.779999999868</v>
      </c>
      <c r="KS59" s="12">
        <v>0</v>
      </c>
      <c r="KT59" s="12">
        <v>0</v>
      </c>
      <c r="KU59" s="12">
        <v>0</v>
      </c>
      <c r="KW59" s="1">
        <v>0</v>
      </c>
      <c r="KX59" s="1">
        <v>0</v>
      </c>
      <c r="KY59" s="1">
        <v>0</v>
      </c>
    </row>
    <row r="60" spans="1:313" x14ac:dyDescent="0.35">
      <c r="A60" s="2" t="s">
        <v>589</v>
      </c>
      <c r="B60" s="3">
        <v>-108877.19</v>
      </c>
      <c r="C60" s="3">
        <v>0</v>
      </c>
      <c r="D60" s="3">
        <v>-13799.99</v>
      </c>
      <c r="E60" s="3">
        <v>0</v>
      </c>
      <c r="F60" s="3">
        <v>-44280</v>
      </c>
      <c r="G60" s="3">
        <v>-61385</v>
      </c>
      <c r="H60" s="3">
        <v>-2599.73</v>
      </c>
      <c r="I60" s="3">
        <v>-88036.5</v>
      </c>
      <c r="J60" s="3">
        <v>-20272.18</v>
      </c>
      <c r="K60" s="3">
        <v>0</v>
      </c>
      <c r="L60" s="3">
        <v>0</v>
      </c>
      <c r="M60" s="3">
        <v>-18413.400000000001</v>
      </c>
      <c r="N60" s="3">
        <v>-11497.84</v>
      </c>
      <c r="O60" s="3">
        <v>0</v>
      </c>
      <c r="P60" s="3">
        <v>0</v>
      </c>
      <c r="Q60" s="3">
        <v>0</v>
      </c>
      <c r="R60" s="3">
        <v>0</v>
      </c>
      <c r="S60" s="3">
        <v>659070.64</v>
      </c>
      <c r="T60" s="3">
        <v>17034.93</v>
      </c>
      <c r="U60" s="3">
        <v>0</v>
      </c>
      <c r="V60" s="3">
        <v>25561.32</v>
      </c>
      <c r="W60" s="3">
        <v>92211.13</v>
      </c>
      <c r="X60" s="3">
        <v>0</v>
      </c>
      <c r="Y60" s="3">
        <v>7382.3</v>
      </c>
      <c r="Z60" s="3">
        <v>36062.660000000003</v>
      </c>
      <c r="AA60" s="3">
        <v>197064.69</v>
      </c>
      <c r="AB60" s="3">
        <v>47864.9</v>
      </c>
      <c r="AC60" s="3">
        <v>0</v>
      </c>
      <c r="AD60" s="3">
        <v>4202.1000000000004</v>
      </c>
      <c r="AE60" s="3">
        <v>760.04</v>
      </c>
      <c r="AF60" s="3">
        <v>24555.8</v>
      </c>
      <c r="AG60" s="3">
        <v>3612.04</v>
      </c>
      <c r="AH60" s="3">
        <v>21830.240000000002</v>
      </c>
      <c r="AI60" s="3">
        <v>0</v>
      </c>
      <c r="AJ60" s="3">
        <v>8638.1299999999992</v>
      </c>
      <c r="AK60" s="3">
        <v>30745.19</v>
      </c>
      <c r="AL60" s="3">
        <v>8150.42</v>
      </c>
      <c r="AM60" s="3">
        <v>0</v>
      </c>
      <c r="AN60" s="3">
        <v>5806.22</v>
      </c>
      <c r="AO60" s="3">
        <v>4140</v>
      </c>
      <c r="AP60" s="3">
        <v>4603.97</v>
      </c>
      <c r="AQ60" s="3">
        <v>52640.52</v>
      </c>
      <c r="AR60" s="3">
        <v>12889.52</v>
      </c>
      <c r="AS60" s="3">
        <v>3301.77</v>
      </c>
      <c r="AT60" s="3">
        <v>22841.919999999998</v>
      </c>
      <c r="AU60" s="3">
        <v>0</v>
      </c>
      <c r="AV60" s="3">
        <v>0</v>
      </c>
      <c r="AW60" s="3">
        <v>0</v>
      </c>
      <c r="AX60" s="3">
        <v>0</v>
      </c>
      <c r="AY60" s="3">
        <v>-14911.48</v>
      </c>
      <c r="AZ60" s="3">
        <v>16642.810000000001</v>
      </c>
      <c r="BA60" s="12">
        <v>923539.95000000007</v>
      </c>
      <c r="BB60" s="12">
        <v>-5101.42</v>
      </c>
      <c r="BC60" s="12">
        <v>928641.36999999965</v>
      </c>
      <c r="BD60" s="12">
        <v>0</v>
      </c>
      <c r="BE60" s="12"/>
      <c r="BF60" s="12">
        <v>6328.75</v>
      </c>
      <c r="BG60" s="12">
        <v>0</v>
      </c>
      <c r="BH60" s="12">
        <v>879.17</v>
      </c>
      <c r="BI60" s="12"/>
      <c r="BJ60" s="12">
        <v>879.17</v>
      </c>
      <c r="BK60" s="12">
        <v>10551</v>
      </c>
      <c r="BL60" s="12"/>
      <c r="BM60" s="12">
        <v>10551</v>
      </c>
      <c r="BN60" s="12">
        <v>0</v>
      </c>
      <c r="BO60" s="12"/>
      <c r="BP60" s="12">
        <v>0</v>
      </c>
      <c r="BQ60" s="12">
        <v>-5101.42</v>
      </c>
      <c r="BS60" s="12">
        <v>1731.3300000000017</v>
      </c>
      <c r="BT60" s="1">
        <v>0</v>
      </c>
      <c r="BU60" s="1">
        <v>1731.3300000000017</v>
      </c>
      <c r="BV60" s="12">
        <v>-18413.400000000001</v>
      </c>
      <c r="BW60" s="12">
        <v>32476.52</v>
      </c>
      <c r="BY60" s="1">
        <v>0</v>
      </c>
      <c r="BZ60" s="1">
        <v>0</v>
      </c>
      <c r="CB60" s="44">
        <v>342</v>
      </c>
      <c r="CC60" s="12">
        <v>7315.0200000000186</v>
      </c>
      <c r="CD60" s="12">
        <v>-14467.299999999697</v>
      </c>
      <c r="CE60" s="12">
        <v>46065.770000000004</v>
      </c>
      <c r="CF60" s="1">
        <v>40964.350000000006</v>
      </c>
      <c r="CH60" s="50">
        <v>903434</v>
      </c>
      <c r="CI60" s="50">
        <v>0</v>
      </c>
      <c r="CJ60" s="50">
        <v>-22341.62</v>
      </c>
      <c r="CK60" s="50">
        <v>-9279</v>
      </c>
      <c r="CL60" s="50"/>
      <c r="CM60" s="50">
        <v>0</v>
      </c>
      <c r="CN60" s="50">
        <v>-3450</v>
      </c>
      <c r="CO60" s="50">
        <v>-17700</v>
      </c>
      <c r="CP60" s="50">
        <v>-36880</v>
      </c>
      <c r="CQ60" s="50">
        <v>0</v>
      </c>
      <c r="CR60" s="50">
        <v>0</v>
      </c>
      <c r="CT60" s="56">
        <v>108877.19</v>
      </c>
      <c r="CU60" s="104">
        <v>901756.10667560971</v>
      </c>
      <c r="CV60" s="104">
        <v>0</v>
      </c>
      <c r="CW60" s="12">
        <v>0</v>
      </c>
      <c r="CX60" s="12">
        <v>0</v>
      </c>
      <c r="CY60" s="12">
        <v>0</v>
      </c>
      <c r="CZ60" s="63">
        <v>0</v>
      </c>
      <c r="DA60" s="60">
        <v>1010633.2966756097</v>
      </c>
      <c r="DB60" s="56">
        <v>0</v>
      </c>
      <c r="DC60" s="63"/>
      <c r="DD60" s="60">
        <v>0</v>
      </c>
      <c r="DE60" s="56">
        <v>13799.99</v>
      </c>
      <c r="DF60" s="12">
        <v>0</v>
      </c>
      <c r="DG60" s="12">
        <v>0</v>
      </c>
      <c r="DH60" s="60">
        <v>13799.99</v>
      </c>
      <c r="DI60" s="67">
        <v>0</v>
      </c>
      <c r="DJ60" s="71">
        <v>44280</v>
      </c>
      <c r="DK60" s="56">
        <v>61385</v>
      </c>
      <c r="DL60" s="12">
        <v>0</v>
      </c>
      <c r="DM60" s="12">
        <v>-17700</v>
      </c>
      <c r="DN60" s="63">
        <v>-36880</v>
      </c>
      <c r="DO60" s="67">
        <v>6805</v>
      </c>
      <c r="DP60" s="71">
        <v>2599.73</v>
      </c>
      <c r="DQ60" s="67">
        <v>3134.27</v>
      </c>
      <c r="DR60" s="67">
        <v>84902.23</v>
      </c>
      <c r="DS60" s="71">
        <v>20272.18</v>
      </c>
      <c r="DT60" s="67">
        <v>0</v>
      </c>
      <c r="DU60" s="71">
        <v>0</v>
      </c>
      <c r="DV60" s="67">
        <v>18413.400000000001</v>
      </c>
      <c r="DW60" s="71">
        <v>11497.84</v>
      </c>
      <c r="DX60" s="83">
        <v>0</v>
      </c>
      <c r="DY60" s="83">
        <v>0</v>
      </c>
      <c r="DZ60" s="83">
        <v>0</v>
      </c>
      <c r="EA60" s="83">
        <v>0</v>
      </c>
      <c r="EB60" s="83">
        <v>0</v>
      </c>
      <c r="EC60" s="83">
        <v>0</v>
      </c>
      <c r="ED60" s="83">
        <v>0</v>
      </c>
      <c r="EE60" s="67">
        <v>54580</v>
      </c>
      <c r="EG60" s="92">
        <v>659070.64</v>
      </c>
      <c r="EH60" s="92">
        <v>17034.93</v>
      </c>
      <c r="EI60" s="92">
        <v>0</v>
      </c>
      <c r="EJ60" s="92">
        <v>25561.32</v>
      </c>
      <c r="EK60" s="92">
        <v>92211.13</v>
      </c>
      <c r="EL60" s="92">
        <v>0</v>
      </c>
      <c r="EM60" s="92">
        <v>7382.3</v>
      </c>
      <c r="EN60" s="92">
        <v>36062.660000000003</v>
      </c>
      <c r="EO60" s="92">
        <v>197064.69</v>
      </c>
      <c r="EP60" s="92">
        <v>47864.9</v>
      </c>
      <c r="EQ60" s="92">
        <v>0</v>
      </c>
      <c r="ER60" s="92">
        <v>4202.1000000000004</v>
      </c>
      <c r="ES60" s="92">
        <v>760.04</v>
      </c>
      <c r="ET60" s="92">
        <v>24555.8</v>
      </c>
      <c r="EU60" s="92">
        <v>3612.04</v>
      </c>
      <c r="EV60" s="92">
        <v>21830.240000000002</v>
      </c>
      <c r="EW60" s="92">
        <v>0</v>
      </c>
      <c r="EX60" s="92">
        <v>8638.1299999999992</v>
      </c>
      <c r="EY60" s="92">
        <v>32476.52</v>
      </c>
      <c r="EZ60" s="92">
        <v>8150.42</v>
      </c>
      <c r="FA60" s="92">
        <v>0</v>
      </c>
      <c r="FB60" s="92">
        <v>5806.22</v>
      </c>
      <c r="FC60" s="92">
        <v>4140</v>
      </c>
      <c r="FD60" s="92">
        <v>4603.97</v>
      </c>
      <c r="FE60" s="92">
        <v>52640.52</v>
      </c>
      <c r="FF60" s="92">
        <v>12889.52</v>
      </c>
      <c r="FG60" s="92">
        <v>3301.77</v>
      </c>
      <c r="FH60" s="92">
        <v>22841.919999999998</v>
      </c>
      <c r="FI60" s="92">
        <v>0</v>
      </c>
      <c r="FJ60" s="92">
        <v>0</v>
      </c>
      <c r="FK60" s="92">
        <v>0</v>
      </c>
      <c r="FL60" s="92">
        <v>0</v>
      </c>
      <c r="FM60" s="186">
        <v>342</v>
      </c>
      <c r="FN60" s="1" t="s">
        <v>589</v>
      </c>
      <c r="FO60" s="118">
        <v>9352125</v>
      </c>
      <c r="FP60" s="118" t="s">
        <v>590</v>
      </c>
      <c r="FQ60" s="118" t="s">
        <v>591</v>
      </c>
      <c r="FR60" s="118" t="s">
        <v>592</v>
      </c>
      <c r="FS60" s="118" t="s">
        <v>593</v>
      </c>
      <c r="FT60" s="118" t="s">
        <v>233</v>
      </c>
      <c r="FU60" s="118"/>
      <c r="FV60" s="118"/>
      <c r="FW60" s="118"/>
      <c r="FX60" s="118"/>
      <c r="FY60" s="118"/>
      <c r="FZ60" s="118"/>
      <c r="GA60" s="118"/>
      <c r="GB60" s="118"/>
      <c r="GC60" s="118"/>
      <c r="GD60" s="118"/>
      <c r="GE60" s="118" t="s">
        <v>234</v>
      </c>
      <c r="GF60" s="118" t="s">
        <v>235</v>
      </c>
      <c r="GG60" s="118" t="s">
        <v>234</v>
      </c>
      <c r="GH60" s="120" t="s">
        <v>237</v>
      </c>
      <c r="GI60" s="118" t="s">
        <v>236</v>
      </c>
      <c r="GJ60" s="118" t="s">
        <v>236</v>
      </c>
      <c r="GK60" s="50">
        <v>7315.0200000000186</v>
      </c>
      <c r="GL60" s="118">
        <v>0</v>
      </c>
      <c r="GM60" s="50">
        <v>46065.770000000004</v>
      </c>
      <c r="GN60" s="50">
        <v>1010634.8166756097</v>
      </c>
      <c r="GO60" s="50">
        <v>0</v>
      </c>
      <c r="GP60" s="50">
        <v>13799.99</v>
      </c>
      <c r="GQ60" s="50">
        <v>0</v>
      </c>
      <c r="GR60" s="50">
        <v>44280</v>
      </c>
      <c r="GS60" s="50">
        <v>6805</v>
      </c>
      <c r="GT60" s="50">
        <v>2599.73</v>
      </c>
      <c r="GU60" s="50">
        <v>3134.27</v>
      </c>
      <c r="GV60" s="50">
        <v>84902.23</v>
      </c>
      <c r="GW60" s="50">
        <v>20272.18</v>
      </c>
      <c r="GX60" s="50">
        <v>0</v>
      </c>
      <c r="GY60" s="50">
        <v>0</v>
      </c>
      <c r="GZ60" s="50">
        <v>18413.400000000001</v>
      </c>
      <c r="HA60" s="50">
        <v>11497.84</v>
      </c>
      <c r="HB60" s="118">
        <v>0</v>
      </c>
      <c r="HC60" s="118">
        <v>0</v>
      </c>
      <c r="HD60" s="118">
        <v>0</v>
      </c>
      <c r="HE60" s="118">
        <v>0</v>
      </c>
      <c r="HF60" s="118">
        <v>0</v>
      </c>
      <c r="HG60" s="118">
        <v>0</v>
      </c>
      <c r="HH60" s="50">
        <v>54580</v>
      </c>
      <c r="HI60" s="50">
        <v>659070.64</v>
      </c>
      <c r="HJ60" s="50">
        <v>17034.93</v>
      </c>
      <c r="HK60" s="50">
        <v>241059.85999999987</v>
      </c>
      <c r="HL60" s="50">
        <v>25561.32</v>
      </c>
      <c r="HM60" s="50">
        <v>92211.13</v>
      </c>
      <c r="HN60" s="50">
        <v>0</v>
      </c>
      <c r="HO60" s="50">
        <v>38953.329999999987</v>
      </c>
      <c r="HP60" s="50">
        <v>4491.6300000000192</v>
      </c>
      <c r="HQ60" s="50">
        <v>2679.4800000000978</v>
      </c>
      <c r="HR60" s="50">
        <v>1190.2500000000291</v>
      </c>
      <c r="HS60" s="50">
        <v>0</v>
      </c>
      <c r="HT60" s="50">
        <v>4202.1000000000004</v>
      </c>
      <c r="HU60" s="50">
        <v>760.04</v>
      </c>
      <c r="HV60" s="50">
        <v>24555.8</v>
      </c>
      <c r="HW60" s="50">
        <v>3612.04</v>
      </c>
      <c r="HX60" s="50">
        <v>21830.240000000002</v>
      </c>
      <c r="HY60" s="50">
        <v>0</v>
      </c>
      <c r="HZ60" s="50">
        <v>8638.1299999999992</v>
      </c>
      <c r="IA60" s="50">
        <v>32476.52</v>
      </c>
      <c r="IB60" s="50">
        <v>8150.42</v>
      </c>
      <c r="IC60" s="50">
        <v>0</v>
      </c>
      <c r="ID60" s="50">
        <v>5806.22</v>
      </c>
      <c r="IE60" s="50">
        <v>4140</v>
      </c>
      <c r="IF60" s="50">
        <v>4603.97</v>
      </c>
      <c r="IG60" s="50">
        <v>52640.52</v>
      </c>
      <c r="IH60" s="50">
        <v>12889.52</v>
      </c>
      <c r="II60" s="50">
        <v>3301.77</v>
      </c>
      <c r="IJ60" s="50">
        <v>22841.919999999998</v>
      </c>
      <c r="IK60" s="50">
        <v>0</v>
      </c>
      <c r="IL60" s="50">
        <v>0</v>
      </c>
      <c r="IM60" s="50">
        <v>0</v>
      </c>
      <c r="IN60" s="50">
        <v>0</v>
      </c>
      <c r="IO60" s="50">
        <v>0</v>
      </c>
      <c r="IP60" s="50">
        <v>6328.75</v>
      </c>
      <c r="IQ60" s="50">
        <v>0</v>
      </c>
      <c r="IR60" s="118">
        <v>0</v>
      </c>
      <c r="IS60" s="118">
        <v>1</v>
      </c>
      <c r="IT60" s="118">
        <v>0</v>
      </c>
      <c r="IU60" s="50">
        <v>879.17</v>
      </c>
      <c r="IV60" s="50">
        <v>10551</v>
      </c>
      <c r="IW60" s="50">
        <v>0</v>
      </c>
      <c r="IX60" s="50">
        <v>-14467.299999999697</v>
      </c>
      <c r="IY60" s="50"/>
      <c r="IZ60" s="50">
        <v>40964.350000000006</v>
      </c>
      <c r="JA60" s="118">
        <v>0</v>
      </c>
      <c r="JB60" s="118">
        <v>0</v>
      </c>
      <c r="JC60" s="118">
        <v>0</v>
      </c>
      <c r="JD60" s="118"/>
      <c r="JF60" s="12">
        <v>7315.0200000000186</v>
      </c>
      <c r="JG60" s="12">
        <v>1270919.4566756096</v>
      </c>
      <c r="JH60" s="12">
        <v>1292701.7800000003</v>
      </c>
      <c r="JI60" s="100">
        <v>-14467.303324390668</v>
      </c>
      <c r="JJ60" s="102">
        <v>-14467.299999999697</v>
      </c>
      <c r="JK60" s="104">
        <v>3.3243909711018205E-3</v>
      </c>
      <c r="JM60" s="12">
        <v>46065.770000000004</v>
      </c>
      <c r="JN60" s="12">
        <v>6328.75</v>
      </c>
      <c r="JO60" s="12">
        <v>11430.17</v>
      </c>
      <c r="JP60" s="100">
        <v>40964.350000000006</v>
      </c>
      <c r="JQ60" s="100">
        <v>40964.350000000006</v>
      </c>
      <c r="JR60" s="100">
        <v>0</v>
      </c>
      <c r="JS60" s="12">
        <v>928641.36999999965</v>
      </c>
      <c r="JZ60" s="105" t="s">
        <v>589</v>
      </c>
      <c r="KA60" s="105">
        <v>342</v>
      </c>
      <c r="KB60" s="105">
        <v>0</v>
      </c>
      <c r="KC60" s="105" t="s">
        <v>590</v>
      </c>
      <c r="KD60" s="105"/>
      <c r="KE60" s="105" t="s">
        <v>594</v>
      </c>
      <c r="KF60" s="105"/>
      <c r="KG60" s="105"/>
      <c r="KH60" s="105">
        <v>901756.10667560971</v>
      </c>
      <c r="KI60" s="105">
        <v>901756.10667560971</v>
      </c>
      <c r="KJ60" s="105"/>
      <c r="KK60" s="105">
        <v>0</v>
      </c>
      <c r="KL60" s="105">
        <v>901758</v>
      </c>
      <c r="KN60" s="106">
        <v>0</v>
      </c>
      <c r="KQ60" s="1" t="s">
        <v>589</v>
      </c>
      <c r="KR60" s="12">
        <v>194385.2099999999</v>
      </c>
      <c r="KS60" s="12">
        <v>0</v>
      </c>
      <c r="KT60" s="12">
        <v>0</v>
      </c>
      <c r="KU60" s="12">
        <v>46674.649999999972</v>
      </c>
      <c r="KW60" s="1">
        <v>0</v>
      </c>
      <c r="KX60" s="1">
        <v>31571.029999999984</v>
      </c>
      <c r="KY60" s="1">
        <v>0</v>
      </c>
    </row>
    <row r="61" spans="1:313" x14ac:dyDescent="0.35">
      <c r="A61" s="2" t="s">
        <v>595</v>
      </c>
      <c r="B61" s="3">
        <v>-148948.57</v>
      </c>
      <c r="C61" s="3">
        <v>0</v>
      </c>
      <c r="D61" s="3">
        <v>-107500</v>
      </c>
      <c r="E61" s="3">
        <v>0</v>
      </c>
      <c r="F61" s="3">
        <v>-138900</v>
      </c>
      <c r="G61" s="3">
        <v>-71613.929999999993</v>
      </c>
      <c r="H61" s="3">
        <v>-6999</v>
      </c>
      <c r="I61" s="3">
        <v>-122528.37</v>
      </c>
      <c r="J61" s="3">
        <v>-43359.61</v>
      </c>
      <c r="K61" s="3">
        <v>0</v>
      </c>
      <c r="L61" s="3">
        <v>-2072</v>
      </c>
      <c r="M61" s="3">
        <v>-21064.400000000001</v>
      </c>
      <c r="N61" s="3">
        <v>-1520.96</v>
      </c>
      <c r="O61" s="3">
        <v>0</v>
      </c>
      <c r="P61" s="3">
        <v>0</v>
      </c>
      <c r="Q61" s="3">
        <v>0</v>
      </c>
      <c r="R61" s="3">
        <v>0</v>
      </c>
      <c r="S61" s="3">
        <v>1254447.21</v>
      </c>
      <c r="T61" s="3">
        <v>6735.96</v>
      </c>
      <c r="U61" s="3">
        <v>0</v>
      </c>
      <c r="V61" s="3">
        <v>67978.820000000007</v>
      </c>
      <c r="W61" s="3">
        <v>94438.28</v>
      </c>
      <c r="X61" s="3">
        <v>0</v>
      </c>
      <c r="Y61" s="3">
        <v>58938.559999999998</v>
      </c>
      <c r="Z61" s="3">
        <v>12515.97</v>
      </c>
      <c r="AA61" s="3">
        <v>517949.56</v>
      </c>
      <c r="AB61" s="3">
        <v>13995.1</v>
      </c>
      <c r="AC61" s="3">
        <v>0</v>
      </c>
      <c r="AD61" s="3">
        <v>21306.42</v>
      </c>
      <c r="AE61" s="3">
        <v>2265.1</v>
      </c>
      <c r="AF61" s="3">
        <v>8026.04</v>
      </c>
      <c r="AG61" s="3">
        <v>11165.37</v>
      </c>
      <c r="AH61" s="3">
        <v>25595.759999999998</v>
      </c>
      <c r="AI61" s="3">
        <v>0</v>
      </c>
      <c r="AJ61" s="3">
        <v>3069.84</v>
      </c>
      <c r="AK61" s="3">
        <v>47357.57</v>
      </c>
      <c r="AL61" s="3">
        <v>13811.01</v>
      </c>
      <c r="AM61" s="3">
        <v>0</v>
      </c>
      <c r="AN61" s="3">
        <v>14366.48</v>
      </c>
      <c r="AO61" s="3">
        <v>8200</v>
      </c>
      <c r="AP61" s="3">
        <v>0</v>
      </c>
      <c r="AQ61" s="3">
        <v>136960.47</v>
      </c>
      <c r="AR61" s="3">
        <v>19920.330000000002</v>
      </c>
      <c r="AS61" s="3">
        <v>5738.65</v>
      </c>
      <c r="AT61" s="3">
        <v>29277.56</v>
      </c>
      <c r="AU61" s="3">
        <v>0</v>
      </c>
      <c r="AV61" s="3">
        <v>2718.64</v>
      </c>
      <c r="AW61" s="3">
        <v>0</v>
      </c>
      <c r="AX61" s="3">
        <v>0</v>
      </c>
      <c r="AY61" s="3">
        <v>-3359.51</v>
      </c>
      <c r="AZ61" s="3">
        <v>3475.05</v>
      </c>
      <c r="BA61" s="12">
        <v>1712387.4000000004</v>
      </c>
      <c r="BB61" s="12">
        <v>-12508.759999999995</v>
      </c>
      <c r="BC61" s="12">
        <v>1724896.16</v>
      </c>
      <c r="BD61" s="12">
        <v>0</v>
      </c>
      <c r="BE61" s="12"/>
      <c r="BF61" s="12">
        <v>8501.7999999999993</v>
      </c>
      <c r="BG61" s="12">
        <v>44369.5</v>
      </c>
      <c r="BH61" s="12">
        <v>46252.639999999999</v>
      </c>
      <c r="BI61" s="12"/>
      <c r="BJ61" s="12">
        <v>46252.639999999999</v>
      </c>
      <c r="BK61" s="12">
        <v>5725.47</v>
      </c>
      <c r="BL61" s="12"/>
      <c r="BM61" s="12">
        <v>5725.47</v>
      </c>
      <c r="BN61" s="12">
        <v>13401.95</v>
      </c>
      <c r="BO61" s="12"/>
      <c r="BP61" s="12">
        <v>13401.95</v>
      </c>
      <c r="BQ61" s="12">
        <v>-12508.759999999995</v>
      </c>
      <c r="BS61" s="12">
        <v>115.53999999999996</v>
      </c>
      <c r="BT61" s="1">
        <v>0</v>
      </c>
      <c r="BU61" s="1">
        <v>115.53999999999996</v>
      </c>
      <c r="BV61" s="12">
        <v>-21064.400000000001</v>
      </c>
      <c r="BW61" s="12">
        <v>47473.11</v>
      </c>
      <c r="BY61" s="1">
        <v>0</v>
      </c>
      <c r="BZ61" s="1">
        <v>0</v>
      </c>
      <c r="CB61" s="44">
        <v>343</v>
      </c>
      <c r="CC61" s="12">
        <v>25417.58000000217</v>
      </c>
      <c r="CD61" s="12">
        <v>-37269.899999999907</v>
      </c>
      <c r="CE61" s="12">
        <v>15733.559999999998</v>
      </c>
      <c r="CF61" s="1">
        <v>3224.8000000000029</v>
      </c>
      <c r="CH61" s="50">
        <v>1769911</v>
      </c>
      <c r="CI61" s="50">
        <v>0</v>
      </c>
      <c r="CJ61" s="50">
        <v>-30195.35</v>
      </c>
      <c r="CK61" s="50">
        <v>-17268</v>
      </c>
      <c r="CL61" s="50"/>
      <c r="CM61" s="50">
        <v>0</v>
      </c>
      <c r="CN61" s="50">
        <v>-4800</v>
      </c>
      <c r="CO61" s="50">
        <v>-19348</v>
      </c>
      <c r="CP61" s="50">
        <v>-46609</v>
      </c>
      <c r="CQ61" s="50">
        <v>-2000.1</v>
      </c>
      <c r="CR61" s="50">
        <v>0</v>
      </c>
      <c r="CT61" s="56">
        <v>148948.57</v>
      </c>
      <c r="CU61" s="104">
        <v>1649698.1020126427</v>
      </c>
      <c r="CV61" s="104">
        <v>0</v>
      </c>
      <c r="CW61" s="102">
        <v>0</v>
      </c>
      <c r="CX61" s="102">
        <v>0</v>
      </c>
      <c r="CY61" s="12">
        <v>0</v>
      </c>
      <c r="CZ61" s="63">
        <v>0</v>
      </c>
      <c r="DA61" s="60">
        <v>1798646.6720126427</v>
      </c>
      <c r="DB61" s="56">
        <v>0</v>
      </c>
      <c r="DC61" s="63"/>
      <c r="DD61" s="60">
        <v>0</v>
      </c>
      <c r="DE61" s="56">
        <v>107500</v>
      </c>
      <c r="DF61" s="102">
        <v>0</v>
      </c>
      <c r="DG61" s="12">
        <v>0</v>
      </c>
      <c r="DH61" s="60">
        <v>107500</v>
      </c>
      <c r="DI61" s="67">
        <v>0</v>
      </c>
      <c r="DJ61" s="71">
        <v>138900</v>
      </c>
      <c r="DK61" s="56">
        <v>71613.929999999993</v>
      </c>
      <c r="DL61" s="12">
        <v>0</v>
      </c>
      <c r="DM61" s="12">
        <v>-19348</v>
      </c>
      <c r="DN61" s="63">
        <v>-46609</v>
      </c>
      <c r="DO61" s="67">
        <v>5656.929999999993</v>
      </c>
      <c r="DP61" s="71">
        <v>6999</v>
      </c>
      <c r="DQ61" s="67">
        <v>5210</v>
      </c>
      <c r="DR61" s="67">
        <v>117318.37</v>
      </c>
      <c r="DS61" s="71">
        <v>43359.61</v>
      </c>
      <c r="DT61" s="67">
        <v>0</v>
      </c>
      <c r="DU61" s="71">
        <v>2072</v>
      </c>
      <c r="DV61" s="67">
        <v>21064.400000000001</v>
      </c>
      <c r="DW61" s="71">
        <v>1520.96</v>
      </c>
      <c r="DX61" s="83">
        <v>0</v>
      </c>
      <c r="DY61" s="83">
        <v>0</v>
      </c>
      <c r="DZ61" s="83">
        <v>0</v>
      </c>
      <c r="EA61" s="83">
        <v>0</v>
      </c>
      <c r="EB61" s="83">
        <v>0</v>
      </c>
      <c r="EC61" s="83">
        <v>0</v>
      </c>
      <c r="ED61" s="83">
        <v>0</v>
      </c>
      <c r="EE61" s="67">
        <v>65957</v>
      </c>
      <c r="EG61" s="92">
        <v>1254447.21</v>
      </c>
      <c r="EH61" s="92">
        <v>6735.96</v>
      </c>
      <c r="EI61" s="92">
        <v>0</v>
      </c>
      <c r="EJ61" s="92">
        <v>67978.820000000007</v>
      </c>
      <c r="EK61" s="92">
        <v>94438.28</v>
      </c>
      <c r="EL61" s="92">
        <v>0</v>
      </c>
      <c r="EM61" s="92">
        <v>58938.559999999998</v>
      </c>
      <c r="EN61" s="92">
        <v>12515.97</v>
      </c>
      <c r="EO61" s="92">
        <v>517949.56</v>
      </c>
      <c r="EP61" s="92">
        <v>13995.1</v>
      </c>
      <c r="EQ61" s="92">
        <v>0</v>
      </c>
      <c r="ER61" s="92">
        <v>21306.42</v>
      </c>
      <c r="ES61" s="92">
        <v>2265.1</v>
      </c>
      <c r="ET61" s="92">
        <v>8026.04</v>
      </c>
      <c r="EU61" s="92">
        <v>11165.37</v>
      </c>
      <c r="EV61" s="92">
        <v>25595.759999999998</v>
      </c>
      <c r="EW61" s="92">
        <v>0</v>
      </c>
      <c r="EX61" s="92">
        <v>3069.84</v>
      </c>
      <c r="EY61" s="92">
        <v>47473.11</v>
      </c>
      <c r="EZ61" s="92">
        <v>13811.01</v>
      </c>
      <c r="FA61" s="92">
        <v>0</v>
      </c>
      <c r="FB61" s="92">
        <v>14366.48</v>
      </c>
      <c r="FC61" s="92">
        <v>8200</v>
      </c>
      <c r="FD61" s="92">
        <v>0</v>
      </c>
      <c r="FE61" s="92">
        <v>136960.47</v>
      </c>
      <c r="FF61" s="92">
        <v>19920.330000000002</v>
      </c>
      <c r="FG61" s="92">
        <v>5738.65</v>
      </c>
      <c r="FH61" s="92">
        <v>29277.56</v>
      </c>
      <c r="FI61" s="92">
        <v>0</v>
      </c>
      <c r="FJ61" s="92">
        <v>2718.64</v>
      </c>
      <c r="FK61" s="92">
        <v>0</v>
      </c>
      <c r="FL61" s="92">
        <v>0</v>
      </c>
      <c r="FM61" s="186">
        <v>343</v>
      </c>
      <c r="FN61" s="1" t="s">
        <v>595</v>
      </c>
      <c r="FO61" s="118">
        <v>9352135</v>
      </c>
      <c r="FP61" s="118" t="s">
        <v>596</v>
      </c>
      <c r="FQ61" s="118" t="s">
        <v>597</v>
      </c>
      <c r="FR61" s="118" t="s">
        <v>598</v>
      </c>
      <c r="FS61" s="118" t="s">
        <v>599</v>
      </c>
      <c r="FT61" s="118" t="s">
        <v>233</v>
      </c>
      <c r="FU61" s="118"/>
      <c r="FV61" s="118"/>
      <c r="FW61" s="118"/>
      <c r="FX61" s="118"/>
      <c r="FY61" s="118"/>
      <c r="FZ61" s="118"/>
      <c r="GA61" s="118"/>
      <c r="GB61" s="118"/>
      <c r="GC61" s="118"/>
      <c r="GD61" s="118"/>
      <c r="GE61" s="118" t="s">
        <v>234</v>
      </c>
      <c r="GF61" s="118" t="s">
        <v>235</v>
      </c>
      <c r="GG61" s="118" t="s">
        <v>234</v>
      </c>
      <c r="GH61" s="120" t="s">
        <v>237</v>
      </c>
      <c r="GI61" s="118" t="s">
        <v>236</v>
      </c>
      <c r="GJ61" s="118" t="s">
        <v>236</v>
      </c>
      <c r="GK61" s="50">
        <v>25417.58000000217</v>
      </c>
      <c r="GL61" s="118">
        <v>0</v>
      </c>
      <c r="GM61" s="50">
        <v>15733.559999999998</v>
      </c>
      <c r="GN61" s="50">
        <v>1798648.4920126428</v>
      </c>
      <c r="GO61" s="50">
        <v>0</v>
      </c>
      <c r="GP61" s="50">
        <v>107500</v>
      </c>
      <c r="GQ61" s="50">
        <v>0</v>
      </c>
      <c r="GR61" s="50">
        <v>138900</v>
      </c>
      <c r="GS61" s="50">
        <v>5656.929999999993</v>
      </c>
      <c r="GT61" s="50">
        <v>6999</v>
      </c>
      <c r="GU61" s="50">
        <v>5210</v>
      </c>
      <c r="GV61" s="50">
        <v>117318.37</v>
      </c>
      <c r="GW61" s="50">
        <v>43359.61</v>
      </c>
      <c r="GX61" s="50">
        <v>0</v>
      </c>
      <c r="GY61" s="50">
        <v>2072</v>
      </c>
      <c r="GZ61" s="50">
        <v>21064.400000000001</v>
      </c>
      <c r="HA61" s="50">
        <v>1520.96</v>
      </c>
      <c r="HB61" s="118">
        <v>0</v>
      </c>
      <c r="HC61" s="118">
        <v>0</v>
      </c>
      <c r="HD61" s="118">
        <v>0</v>
      </c>
      <c r="HE61" s="118">
        <v>0</v>
      </c>
      <c r="HF61" s="118">
        <v>0</v>
      </c>
      <c r="HG61" s="118">
        <v>0</v>
      </c>
      <c r="HH61" s="50">
        <v>65957</v>
      </c>
      <c r="HI61" s="50">
        <v>1254447.21</v>
      </c>
      <c r="HJ61" s="50">
        <v>6735.96</v>
      </c>
      <c r="HK61" s="50">
        <v>517815.05999999953</v>
      </c>
      <c r="HL61" s="50">
        <v>67978.820000000007</v>
      </c>
      <c r="HM61" s="50">
        <v>94438.28</v>
      </c>
      <c r="HN61" s="50">
        <v>0</v>
      </c>
      <c r="HO61" s="50">
        <v>58938.559999999998</v>
      </c>
      <c r="HP61" s="50">
        <v>12515.97</v>
      </c>
      <c r="HQ61" s="50">
        <v>11772.100000000442</v>
      </c>
      <c r="HR61" s="50">
        <v>2357.5000000000018</v>
      </c>
      <c r="HS61" s="50">
        <v>0</v>
      </c>
      <c r="HT61" s="50">
        <v>21306.42</v>
      </c>
      <c r="HU61" s="50">
        <v>2265.1</v>
      </c>
      <c r="HV61" s="50">
        <v>8026.04</v>
      </c>
      <c r="HW61" s="50">
        <v>11165.37</v>
      </c>
      <c r="HX61" s="50">
        <v>25595.759999999998</v>
      </c>
      <c r="HY61" s="50">
        <v>0</v>
      </c>
      <c r="HZ61" s="50">
        <v>3069.84</v>
      </c>
      <c r="IA61" s="50">
        <v>47473.11</v>
      </c>
      <c r="IB61" s="50">
        <v>13811.01</v>
      </c>
      <c r="IC61" s="50">
        <v>0</v>
      </c>
      <c r="ID61" s="50">
        <v>14366.48</v>
      </c>
      <c r="IE61" s="50">
        <v>8200</v>
      </c>
      <c r="IF61" s="50">
        <v>0</v>
      </c>
      <c r="IG61" s="50">
        <v>136960.47</v>
      </c>
      <c r="IH61" s="50">
        <v>19920.330000000002</v>
      </c>
      <c r="II61" s="50">
        <v>5738.65</v>
      </c>
      <c r="IJ61" s="50">
        <v>29277.56</v>
      </c>
      <c r="IK61" s="50">
        <v>0</v>
      </c>
      <c r="IL61" s="50">
        <v>0</v>
      </c>
      <c r="IM61" s="50">
        <v>2718.64</v>
      </c>
      <c r="IN61" s="50">
        <v>0</v>
      </c>
      <c r="IO61" s="50">
        <v>0</v>
      </c>
      <c r="IP61" s="50">
        <v>8501.7999999999993</v>
      </c>
      <c r="IQ61" s="50">
        <v>44369.5</v>
      </c>
      <c r="IR61" s="118">
        <v>0</v>
      </c>
      <c r="IS61" s="118">
        <v>1</v>
      </c>
      <c r="IT61" s="118">
        <v>0</v>
      </c>
      <c r="IU61" s="50">
        <v>46252.639999999999</v>
      </c>
      <c r="IV61" s="50">
        <v>5725.47</v>
      </c>
      <c r="IW61" s="50">
        <v>13401.95</v>
      </c>
      <c r="IX61" s="50">
        <v>-37269.899999999907</v>
      </c>
      <c r="IY61" s="50"/>
      <c r="IZ61" s="50">
        <v>3224.8000000000029</v>
      </c>
      <c r="JA61" s="118">
        <v>0</v>
      </c>
      <c r="JB61" s="118">
        <v>0</v>
      </c>
      <c r="JC61" s="118">
        <v>0</v>
      </c>
      <c r="JD61" s="118"/>
      <c r="JF61" s="12">
        <v>25417.58000000217</v>
      </c>
      <c r="JG61" s="12">
        <v>2314206.7620126423</v>
      </c>
      <c r="JH61" s="12">
        <v>2376894.2400000002</v>
      </c>
      <c r="JI61" s="100">
        <v>-37269.897987355478</v>
      </c>
      <c r="JJ61" s="102">
        <v>-37269.899999999907</v>
      </c>
      <c r="JK61" s="104">
        <v>-2.0126444287598133E-3</v>
      </c>
      <c r="JM61" s="12">
        <v>15733.559999999998</v>
      </c>
      <c r="JN61" s="12">
        <v>52871.3</v>
      </c>
      <c r="JO61" s="12">
        <v>65380.06</v>
      </c>
      <c r="JP61" s="100">
        <v>3224.8000000000029</v>
      </c>
      <c r="JQ61" s="100">
        <v>3224.8000000000029</v>
      </c>
      <c r="JR61" s="100">
        <v>0</v>
      </c>
      <c r="JS61" s="12">
        <v>1724896.16</v>
      </c>
      <c r="JZ61" s="105" t="s">
        <v>595</v>
      </c>
      <c r="KA61" s="105">
        <v>343</v>
      </c>
      <c r="KB61" s="105">
        <v>0</v>
      </c>
      <c r="KC61" s="105" t="s">
        <v>596</v>
      </c>
      <c r="KD61" s="105"/>
      <c r="KE61" s="105" t="s">
        <v>600</v>
      </c>
      <c r="KF61" s="105"/>
      <c r="KG61" s="105"/>
      <c r="KH61" s="105">
        <v>1649698.1020126422</v>
      </c>
      <c r="KI61" s="105">
        <v>1649698.1020126427</v>
      </c>
      <c r="KJ61" s="105"/>
      <c r="KK61" s="105">
        <v>0</v>
      </c>
      <c r="KL61" s="105">
        <v>1649700</v>
      </c>
      <c r="KN61" s="106">
        <v>0</v>
      </c>
      <c r="KQ61" s="1" t="s">
        <v>595</v>
      </c>
      <c r="KR61" s="12">
        <v>506177.45999999956</v>
      </c>
      <c r="KS61" s="12">
        <v>0</v>
      </c>
      <c r="KT61" s="12">
        <v>0</v>
      </c>
      <c r="KU61" s="12">
        <v>11637.599999999999</v>
      </c>
      <c r="KW61" s="1">
        <v>0</v>
      </c>
      <c r="KX61" s="1">
        <v>0</v>
      </c>
      <c r="KY61" s="1">
        <v>0</v>
      </c>
    </row>
    <row r="62" spans="1:313" x14ac:dyDescent="0.35">
      <c r="A62" s="107" t="s">
        <v>601</v>
      </c>
      <c r="B62" s="3">
        <v>-438795.36</v>
      </c>
      <c r="C62" s="3">
        <v>0</v>
      </c>
      <c r="D62" s="3">
        <v>-167466.67000000001</v>
      </c>
      <c r="E62" s="3">
        <v>0</v>
      </c>
      <c r="F62" s="3">
        <v>-314727</v>
      </c>
      <c r="G62" s="3">
        <v>-2570.79</v>
      </c>
      <c r="H62" s="3">
        <v>-71396.53</v>
      </c>
      <c r="I62" s="3">
        <v>-175010.66</v>
      </c>
      <c r="J62" s="3">
        <v>-168732.33</v>
      </c>
      <c r="K62" s="3">
        <v>0</v>
      </c>
      <c r="L62" s="3">
        <v>-8707.3799999999992</v>
      </c>
      <c r="M62" s="3">
        <v>-7541</v>
      </c>
      <c r="N62" s="3">
        <v>-299.2</v>
      </c>
      <c r="O62" s="3">
        <v>0</v>
      </c>
      <c r="P62" s="3">
        <v>0</v>
      </c>
      <c r="Q62" s="3">
        <v>0</v>
      </c>
      <c r="R62" s="3">
        <v>0</v>
      </c>
      <c r="S62" s="3">
        <v>6659904.2599999998</v>
      </c>
      <c r="T62" s="3">
        <v>38846.239999999998</v>
      </c>
      <c r="U62" s="3">
        <v>0</v>
      </c>
      <c r="V62" s="3">
        <v>435239.85</v>
      </c>
      <c r="W62" s="3">
        <v>607450.31999999995</v>
      </c>
      <c r="X62" s="3">
        <v>140385.01</v>
      </c>
      <c r="Y62" s="3">
        <v>35078.18</v>
      </c>
      <c r="Z62" s="3">
        <v>50457.58</v>
      </c>
      <c r="AA62" s="3">
        <v>1013583.23</v>
      </c>
      <c r="AB62" s="3">
        <v>10223.5</v>
      </c>
      <c r="AC62" s="3">
        <v>0</v>
      </c>
      <c r="AD62" s="3">
        <v>186256.9</v>
      </c>
      <c r="AE62" s="3">
        <v>415205.6</v>
      </c>
      <c r="AF62" s="3">
        <v>28141.01</v>
      </c>
      <c r="AG62" s="3">
        <v>18874.22</v>
      </c>
      <c r="AH62" s="3">
        <v>340168.07</v>
      </c>
      <c r="AI62" s="3">
        <v>0</v>
      </c>
      <c r="AJ62" s="3">
        <v>51427.01</v>
      </c>
      <c r="AK62" s="3">
        <v>294616.11</v>
      </c>
      <c r="AL62" s="3">
        <v>57380.33</v>
      </c>
      <c r="AM62" s="3">
        <v>63392.47</v>
      </c>
      <c r="AN62" s="3">
        <v>76517.53</v>
      </c>
      <c r="AO62" s="3">
        <v>35560</v>
      </c>
      <c r="AP62" s="3">
        <v>26</v>
      </c>
      <c r="AQ62" s="3">
        <v>210997.85</v>
      </c>
      <c r="AR62" s="3">
        <v>98996.28</v>
      </c>
      <c r="AS62" s="3">
        <v>204424.82</v>
      </c>
      <c r="AT62" s="3">
        <v>38630.519999999997</v>
      </c>
      <c r="AU62" s="3">
        <v>0</v>
      </c>
      <c r="AV62" s="3">
        <v>137076.15</v>
      </c>
      <c r="AW62" s="3">
        <v>0</v>
      </c>
      <c r="AX62" s="3">
        <v>0</v>
      </c>
      <c r="AY62" s="3">
        <v>-550</v>
      </c>
      <c r="AZ62" s="3">
        <v>3280.52</v>
      </c>
      <c r="BA62" s="12">
        <v>9896342.6399999969</v>
      </c>
      <c r="BB62" s="12">
        <v>-48250.510000000009</v>
      </c>
      <c r="BC62" s="12">
        <v>9944593.1500000004</v>
      </c>
      <c r="BD62" s="12">
        <v>0</v>
      </c>
      <c r="BE62" s="12"/>
      <c r="BF62" s="12">
        <v>234576.93</v>
      </c>
      <c r="BG62" s="12">
        <v>0</v>
      </c>
      <c r="BH62" s="12">
        <v>70054.679999999993</v>
      </c>
      <c r="BI62" s="12"/>
      <c r="BJ62" s="12">
        <v>70054.679999999993</v>
      </c>
      <c r="BK62" s="12">
        <v>0</v>
      </c>
      <c r="BL62" s="12"/>
      <c r="BM62" s="12">
        <v>0</v>
      </c>
      <c r="BN62" s="12">
        <v>212772.76</v>
      </c>
      <c r="BO62" s="12"/>
      <c r="BP62" s="12">
        <v>212772.76</v>
      </c>
      <c r="BQ62" s="12">
        <v>-48250.510000000009</v>
      </c>
      <c r="BS62" s="12">
        <v>2730.52</v>
      </c>
      <c r="BT62" s="1">
        <v>0</v>
      </c>
      <c r="BU62" s="1">
        <v>2730.52</v>
      </c>
      <c r="BV62" s="12">
        <v>-7541</v>
      </c>
      <c r="BW62" s="12">
        <v>297346.63</v>
      </c>
      <c r="BY62" s="1">
        <v>0</v>
      </c>
      <c r="BZ62" s="1">
        <v>0</v>
      </c>
      <c r="CB62" s="44">
        <v>370</v>
      </c>
      <c r="CC62" s="12">
        <v>592134.86000000127</v>
      </c>
      <c r="CD62" s="12">
        <v>472136.51999999955</v>
      </c>
      <c r="CE62" s="12">
        <v>98685.75</v>
      </c>
      <c r="CF62" s="1">
        <v>65185.24</v>
      </c>
      <c r="CH62" s="50">
        <v>10163439</v>
      </c>
      <c r="CI62" s="50">
        <v>2461524</v>
      </c>
      <c r="CJ62" s="50">
        <v>0</v>
      </c>
      <c r="CK62" s="50">
        <v>-170987</v>
      </c>
      <c r="CL62" s="50"/>
      <c r="CM62" s="50">
        <v>0</v>
      </c>
      <c r="CN62" s="50">
        <v>0</v>
      </c>
      <c r="CO62" s="50">
        <v>0</v>
      </c>
      <c r="CP62" s="50">
        <v>0</v>
      </c>
      <c r="CQ62" s="50">
        <v>0</v>
      </c>
      <c r="CR62" s="50">
        <v>0</v>
      </c>
      <c r="CT62" s="56">
        <v>438795.36</v>
      </c>
      <c r="CU62" s="104">
        <v>7329573.5161692966</v>
      </c>
      <c r="CV62" s="104">
        <v>0</v>
      </c>
      <c r="CW62" s="12">
        <v>0</v>
      </c>
      <c r="CX62" s="12">
        <v>0</v>
      </c>
      <c r="CY62" s="12">
        <v>0</v>
      </c>
      <c r="CZ62" s="63">
        <v>0</v>
      </c>
      <c r="DA62" s="60">
        <v>7768368.8761692969</v>
      </c>
      <c r="DB62" s="56">
        <v>2461524</v>
      </c>
      <c r="DC62" s="63"/>
      <c r="DD62" s="60">
        <v>2461524</v>
      </c>
      <c r="DE62" s="56">
        <v>167466.67000000001</v>
      </c>
      <c r="DF62" s="12">
        <v>0</v>
      </c>
      <c r="DG62" s="12">
        <v>0</v>
      </c>
      <c r="DH62" s="60">
        <v>167466.67000000001</v>
      </c>
      <c r="DI62" s="67">
        <v>0</v>
      </c>
      <c r="DJ62" s="71">
        <v>314727</v>
      </c>
      <c r="DK62" s="56">
        <v>2570.79</v>
      </c>
      <c r="DL62" s="12">
        <v>0</v>
      </c>
      <c r="DM62" s="12">
        <v>0</v>
      </c>
      <c r="DN62" s="63">
        <v>0</v>
      </c>
      <c r="DO62" s="67">
        <v>2570.79</v>
      </c>
      <c r="DP62" s="71">
        <v>71396.53</v>
      </c>
      <c r="DQ62" s="67">
        <v>1572</v>
      </c>
      <c r="DR62" s="67">
        <v>173438.66</v>
      </c>
      <c r="DS62" s="71">
        <v>168732.33</v>
      </c>
      <c r="DT62" s="67">
        <v>0</v>
      </c>
      <c r="DU62" s="71">
        <v>8707.3799999999992</v>
      </c>
      <c r="DV62" s="67">
        <v>7541</v>
      </c>
      <c r="DW62" s="71">
        <v>299.2</v>
      </c>
      <c r="DX62" s="83">
        <v>0</v>
      </c>
      <c r="DY62" s="83">
        <v>0</v>
      </c>
      <c r="DZ62" s="83">
        <v>0</v>
      </c>
      <c r="EA62" s="83">
        <v>0</v>
      </c>
      <c r="EB62" s="83">
        <v>0</v>
      </c>
      <c r="EC62" s="83">
        <v>0</v>
      </c>
      <c r="ED62" s="83">
        <v>0</v>
      </c>
      <c r="EE62" s="67">
        <v>0</v>
      </c>
      <c r="EG62" s="92">
        <v>6659904.2599999998</v>
      </c>
      <c r="EH62" s="92">
        <v>38846.239999999998</v>
      </c>
      <c r="EI62" s="92">
        <v>0</v>
      </c>
      <c r="EJ62" s="92">
        <v>435239.85</v>
      </c>
      <c r="EK62" s="92">
        <v>607450.31999999995</v>
      </c>
      <c r="EL62" s="92">
        <v>140385.01</v>
      </c>
      <c r="EM62" s="92">
        <v>35078.18</v>
      </c>
      <c r="EN62" s="92">
        <v>50457.58</v>
      </c>
      <c r="EO62" s="92">
        <v>1013583.23</v>
      </c>
      <c r="EP62" s="92">
        <v>10223.5</v>
      </c>
      <c r="EQ62" s="92">
        <v>0</v>
      </c>
      <c r="ER62" s="92">
        <v>186256.9</v>
      </c>
      <c r="ES62" s="92">
        <v>415205.6</v>
      </c>
      <c r="ET62" s="92">
        <v>28141.01</v>
      </c>
      <c r="EU62" s="92">
        <v>18874.22</v>
      </c>
      <c r="EV62" s="92">
        <v>340168.07</v>
      </c>
      <c r="EW62" s="92">
        <v>0</v>
      </c>
      <c r="EX62" s="92">
        <v>51427.01</v>
      </c>
      <c r="EY62" s="92">
        <v>297346.63</v>
      </c>
      <c r="EZ62" s="92">
        <v>57380.33</v>
      </c>
      <c r="FA62" s="92">
        <v>63392.47</v>
      </c>
      <c r="FB62" s="92">
        <v>76517.53</v>
      </c>
      <c r="FC62" s="92">
        <v>35560</v>
      </c>
      <c r="FD62" s="92">
        <v>26</v>
      </c>
      <c r="FE62" s="92">
        <v>210997.85</v>
      </c>
      <c r="FF62" s="92">
        <v>98996.28</v>
      </c>
      <c r="FG62" s="92">
        <v>204424.82</v>
      </c>
      <c r="FH62" s="92">
        <v>38630.519999999997</v>
      </c>
      <c r="FI62" s="92">
        <v>0</v>
      </c>
      <c r="FJ62" s="92">
        <v>137076.15</v>
      </c>
      <c r="FK62" s="92">
        <v>0</v>
      </c>
      <c r="FL62" s="92">
        <v>0</v>
      </c>
      <c r="FM62" s="186">
        <v>370</v>
      </c>
      <c r="FN62" s="1" t="s">
        <v>601</v>
      </c>
      <c r="FO62" s="118">
        <v>9354090</v>
      </c>
      <c r="FP62" s="118" t="s">
        <v>602</v>
      </c>
      <c r="FQ62" s="118" t="s">
        <v>603</v>
      </c>
      <c r="FR62" s="118" t="s">
        <v>604</v>
      </c>
      <c r="FS62" s="118" t="s">
        <v>605</v>
      </c>
      <c r="FT62" s="118" t="s">
        <v>233</v>
      </c>
      <c r="FU62" s="118"/>
      <c r="FV62" s="118"/>
      <c r="FW62" s="118"/>
      <c r="FX62" s="118"/>
      <c r="FY62" s="118"/>
      <c r="FZ62" s="118"/>
      <c r="GA62" s="118"/>
      <c r="GB62" s="118"/>
      <c r="GC62" s="118"/>
      <c r="GD62" s="118"/>
      <c r="GE62" s="118" t="s">
        <v>234</v>
      </c>
      <c r="GF62" s="118" t="s">
        <v>235</v>
      </c>
      <c r="GG62" s="118" t="s">
        <v>234</v>
      </c>
      <c r="GH62" s="120" t="s">
        <v>237</v>
      </c>
      <c r="GI62" s="118" t="s">
        <v>236</v>
      </c>
      <c r="GJ62" s="118" t="s">
        <v>236</v>
      </c>
      <c r="GK62" s="50">
        <v>592134.86000000127</v>
      </c>
      <c r="GL62" s="118">
        <v>0</v>
      </c>
      <c r="GM62" s="50">
        <v>98685.75</v>
      </c>
      <c r="GN62" s="50">
        <v>7768365.6561692972</v>
      </c>
      <c r="GO62" s="50">
        <v>2461524</v>
      </c>
      <c r="GP62" s="50">
        <v>167466.67000000001</v>
      </c>
      <c r="GQ62" s="50">
        <v>0</v>
      </c>
      <c r="GR62" s="50">
        <v>314727</v>
      </c>
      <c r="GS62" s="50">
        <v>2570.79</v>
      </c>
      <c r="GT62" s="50">
        <v>71396.53</v>
      </c>
      <c r="GU62" s="50">
        <v>1572</v>
      </c>
      <c r="GV62" s="50">
        <v>173438.66</v>
      </c>
      <c r="GW62" s="50">
        <v>168732.33</v>
      </c>
      <c r="GX62" s="50">
        <v>0</v>
      </c>
      <c r="GY62" s="50">
        <v>8707.3799999999992</v>
      </c>
      <c r="GZ62" s="50">
        <v>7541</v>
      </c>
      <c r="HA62" s="50">
        <v>299.2</v>
      </c>
      <c r="HB62" s="118">
        <v>0</v>
      </c>
      <c r="HC62" s="118">
        <v>0</v>
      </c>
      <c r="HD62" s="118">
        <v>0</v>
      </c>
      <c r="HE62" s="118">
        <v>0</v>
      </c>
      <c r="HF62" s="118">
        <v>0</v>
      </c>
      <c r="HG62" s="118">
        <v>0</v>
      </c>
      <c r="HH62" s="50">
        <v>0</v>
      </c>
      <c r="HI62" s="50">
        <v>6659904.2599999998</v>
      </c>
      <c r="HJ62" s="50">
        <v>38846.239999999998</v>
      </c>
      <c r="HK62" s="50">
        <v>1032291.02</v>
      </c>
      <c r="HL62" s="50">
        <v>435239.85</v>
      </c>
      <c r="HM62" s="50">
        <v>607450.31999999995</v>
      </c>
      <c r="HN62" s="50">
        <v>140385.01</v>
      </c>
      <c r="HO62" s="50">
        <v>35078.18</v>
      </c>
      <c r="HP62" s="50">
        <v>50457.58</v>
      </c>
      <c r="HQ62" s="50">
        <v>15345.739999999991</v>
      </c>
      <c r="HR62" s="50">
        <v>10223.5</v>
      </c>
      <c r="HS62" s="50">
        <v>0</v>
      </c>
      <c r="HT62" s="50">
        <v>152203.37</v>
      </c>
      <c r="HU62" s="50">
        <v>415205.6</v>
      </c>
      <c r="HV62" s="50">
        <v>28141.01</v>
      </c>
      <c r="HW62" s="50">
        <v>18874.22</v>
      </c>
      <c r="HX62" s="50">
        <v>340168.07</v>
      </c>
      <c r="HY62" s="50">
        <v>0</v>
      </c>
      <c r="HZ62" s="50">
        <v>51427.01</v>
      </c>
      <c r="IA62" s="50">
        <v>297346.63</v>
      </c>
      <c r="IB62" s="50">
        <v>57380.33</v>
      </c>
      <c r="IC62" s="50">
        <v>63392.47</v>
      </c>
      <c r="ID62" s="121">
        <v>91267.53</v>
      </c>
      <c r="IE62" s="50">
        <v>35560</v>
      </c>
      <c r="IF62" s="50">
        <v>26</v>
      </c>
      <c r="IG62" s="50">
        <v>210997.85</v>
      </c>
      <c r="IH62" s="50">
        <v>98996.28</v>
      </c>
      <c r="II62" s="50">
        <v>204424.82</v>
      </c>
      <c r="IJ62" s="50">
        <v>38630.519999999997</v>
      </c>
      <c r="IK62" s="50">
        <v>0</v>
      </c>
      <c r="IL62" s="50">
        <v>0</v>
      </c>
      <c r="IM62" s="50">
        <v>137076.15</v>
      </c>
      <c r="IN62" s="50">
        <v>0</v>
      </c>
      <c r="IO62" s="50">
        <v>0</v>
      </c>
      <c r="IP62" s="50">
        <v>234576.93</v>
      </c>
      <c r="IQ62" s="50">
        <v>0</v>
      </c>
      <c r="IR62" s="118">
        <v>0</v>
      </c>
      <c r="IS62" s="118">
        <v>1</v>
      </c>
      <c r="IT62" s="118">
        <v>0</v>
      </c>
      <c r="IU62" s="50">
        <v>70054.679999999993</v>
      </c>
      <c r="IV62" s="50">
        <v>0</v>
      </c>
      <c r="IW62" s="121">
        <v>198022.76</v>
      </c>
      <c r="IX62" s="50">
        <v>472136.51999999955</v>
      </c>
      <c r="IY62" s="50"/>
      <c r="IZ62" s="50">
        <v>65185.24</v>
      </c>
      <c r="JA62" s="118">
        <v>0</v>
      </c>
      <c r="JB62" s="118">
        <v>0</v>
      </c>
      <c r="JC62" s="118">
        <v>0</v>
      </c>
      <c r="JD62" s="118"/>
      <c r="JF62" s="12">
        <v>592134.86000000127</v>
      </c>
      <c r="JG62" s="12">
        <v>11146341.216169296</v>
      </c>
      <c r="JH62" s="12">
        <v>11266339.559999999</v>
      </c>
      <c r="JI62" s="100">
        <v>472136.51616929844</v>
      </c>
      <c r="JJ62" s="102">
        <v>472136.51999999955</v>
      </c>
      <c r="JK62" s="104">
        <v>3.8307011127471924E-3</v>
      </c>
      <c r="JM62" s="12">
        <v>98685.75</v>
      </c>
      <c r="JN62" s="12">
        <v>234576.93</v>
      </c>
      <c r="JO62" s="12">
        <v>268077.44</v>
      </c>
      <c r="JP62" s="100">
        <v>65185.239999999991</v>
      </c>
      <c r="JQ62" s="100">
        <v>65185.24</v>
      </c>
      <c r="JR62" s="100">
        <v>0</v>
      </c>
      <c r="JS62" s="12">
        <v>9944593.1500000004</v>
      </c>
      <c r="JZ62" s="105" t="s">
        <v>601</v>
      </c>
      <c r="KA62" s="105">
        <v>370</v>
      </c>
      <c r="KB62" s="105">
        <v>0</v>
      </c>
      <c r="KC62" s="105" t="s">
        <v>602</v>
      </c>
      <c r="KD62" s="105"/>
      <c r="KE62" s="105" t="s">
        <v>606</v>
      </c>
      <c r="KF62" s="105"/>
      <c r="KG62" s="105"/>
      <c r="KH62" s="105">
        <v>7329573.5161692947</v>
      </c>
      <c r="KI62" s="105">
        <v>7329573.5161692966</v>
      </c>
      <c r="KJ62" s="105"/>
      <c r="KK62" s="105">
        <v>2461524</v>
      </c>
      <c r="KL62" s="105">
        <v>9791094</v>
      </c>
      <c r="KN62" s="106">
        <v>0</v>
      </c>
      <c r="KQ62" s="1" t="s">
        <v>601</v>
      </c>
      <c r="KR62" s="12">
        <v>469956.03000000009</v>
      </c>
      <c r="KS62" s="12">
        <v>0</v>
      </c>
      <c r="KT62" s="12">
        <v>528281.46</v>
      </c>
      <c r="KU62" s="12">
        <v>0</v>
      </c>
      <c r="KW62" s="1">
        <v>0</v>
      </c>
      <c r="KX62" s="1">
        <v>0</v>
      </c>
      <c r="KY62" s="1">
        <v>0</v>
      </c>
      <c r="LA62" s="12">
        <v>34053.53</v>
      </c>
    </row>
    <row r="63" spans="1:313" x14ac:dyDescent="0.35">
      <c r="A63" s="2" t="s">
        <v>607</v>
      </c>
      <c r="B63" s="3">
        <v>-32470.880000000001</v>
      </c>
      <c r="C63" s="3">
        <v>0</v>
      </c>
      <c r="D63" s="3">
        <v>-39866.67</v>
      </c>
      <c r="E63" s="3">
        <v>0</v>
      </c>
      <c r="F63" s="3">
        <v>-33200</v>
      </c>
      <c r="G63" s="3">
        <v>-40352</v>
      </c>
      <c r="H63" s="3">
        <v>-700</v>
      </c>
      <c r="I63" s="3">
        <v>-13358.09</v>
      </c>
      <c r="J63" s="3">
        <v>-16640.84</v>
      </c>
      <c r="K63" s="3">
        <v>-120</v>
      </c>
      <c r="L63" s="3">
        <v>0</v>
      </c>
      <c r="M63" s="3">
        <v>-7667.36</v>
      </c>
      <c r="N63" s="3">
        <v>-2950.91</v>
      </c>
      <c r="O63" s="3">
        <v>0</v>
      </c>
      <c r="P63" s="3">
        <v>0</v>
      </c>
      <c r="Q63" s="3">
        <v>0</v>
      </c>
      <c r="R63" s="3">
        <v>0</v>
      </c>
      <c r="S63" s="3">
        <v>496361.78</v>
      </c>
      <c r="T63" s="3">
        <v>672.35</v>
      </c>
      <c r="U63" s="3">
        <v>0</v>
      </c>
      <c r="V63" s="3">
        <v>1074.44</v>
      </c>
      <c r="W63" s="3">
        <v>30868.12</v>
      </c>
      <c r="X63" s="3">
        <v>0</v>
      </c>
      <c r="Y63" s="3">
        <v>23712.07</v>
      </c>
      <c r="Z63" s="3">
        <v>10701.32</v>
      </c>
      <c r="AA63" s="3">
        <v>153385.15</v>
      </c>
      <c r="AB63" s="3">
        <v>5469.29</v>
      </c>
      <c r="AC63" s="3">
        <v>0</v>
      </c>
      <c r="AD63" s="3">
        <v>25048.54</v>
      </c>
      <c r="AE63" s="3">
        <v>3231.59</v>
      </c>
      <c r="AF63" s="3">
        <v>20831.29</v>
      </c>
      <c r="AG63" s="3">
        <v>3180.29</v>
      </c>
      <c r="AH63" s="3">
        <v>21992.19</v>
      </c>
      <c r="AI63" s="3">
        <v>0</v>
      </c>
      <c r="AJ63" s="3">
        <v>3849</v>
      </c>
      <c r="AK63" s="3">
        <v>20850.939999999999</v>
      </c>
      <c r="AL63" s="3">
        <v>12565.5</v>
      </c>
      <c r="AM63" s="3">
        <v>0</v>
      </c>
      <c r="AN63" s="3">
        <v>17460.54</v>
      </c>
      <c r="AO63" s="3">
        <v>3320</v>
      </c>
      <c r="AP63" s="3">
        <v>438.9</v>
      </c>
      <c r="AQ63" s="3">
        <v>58490.85</v>
      </c>
      <c r="AR63" s="3">
        <v>0</v>
      </c>
      <c r="AS63" s="3">
        <v>2714.14</v>
      </c>
      <c r="AT63" s="3">
        <v>19757.3</v>
      </c>
      <c r="AU63" s="3">
        <v>0</v>
      </c>
      <c r="AV63" s="3">
        <v>12073.05</v>
      </c>
      <c r="AW63" s="3">
        <v>0</v>
      </c>
      <c r="AX63" s="3">
        <v>0</v>
      </c>
      <c r="AY63" s="3">
        <v>-1226.07</v>
      </c>
      <c r="AZ63" s="3">
        <v>940</v>
      </c>
      <c r="BA63" s="12">
        <v>760435.82000000018</v>
      </c>
      <c r="BB63" s="12">
        <v>-25270.63</v>
      </c>
      <c r="BC63" s="12">
        <v>785706.4500000003</v>
      </c>
      <c r="BD63" s="12">
        <v>0</v>
      </c>
      <c r="BE63" s="12"/>
      <c r="BF63" s="12">
        <v>5867.5</v>
      </c>
      <c r="BG63" s="12">
        <v>0</v>
      </c>
      <c r="BH63" s="12">
        <v>18480</v>
      </c>
      <c r="BI63" s="12"/>
      <c r="BJ63" s="12">
        <v>18480</v>
      </c>
      <c r="BK63" s="12">
        <v>0</v>
      </c>
      <c r="BL63" s="12"/>
      <c r="BM63" s="12">
        <v>0</v>
      </c>
      <c r="BN63" s="12">
        <v>12658.130000000001</v>
      </c>
      <c r="BO63" s="12"/>
      <c r="BP63" s="12">
        <v>12658.130000000001</v>
      </c>
      <c r="BQ63" s="12">
        <v>-25270.63</v>
      </c>
      <c r="BS63" s="12">
        <v>-286.06999999999994</v>
      </c>
      <c r="BT63" s="1">
        <v>-286.06999999999994</v>
      </c>
      <c r="BU63" s="1">
        <v>0</v>
      </c>
      <c r="BV63" s="12">
        <v>-7953.4299999999994</v>
      </c>
      <c r="BW63" s="12">
        <v>20850.939999999999</v>
      </c>
      <c r="BY63" s="1">
        <v>0</v>
      </c>
      <c r="BZ63" s="1">
        <v>0</v>
      </c>
      <c r="CB63" s="44">
        <v>400</v>
      </c>
      <c r="CC63" s="12">
        <v>73265.269999999669</v>
      </c>
      <c r="CD63" s="12">
        <v>65645.079999999725</v>
      </c>
      <c r="CE63" s="12">
        <v>29447.06</v>
      </c>
      <c r="CF63" s="1">
        <v>4176.4300000000039</v>
      </c>
      <c r="CH63" s="50">
        <v>817466</v>
      </c>
      <c r="CI63" s="50">
        <v>0</v>
      </c>
      <c r="CJ63" s="50">
        <v>0</v>
      </c>
      <c r="CK63" s="50">
        <v>-7869</v>
      </c>
      <c r="CL63" s="50"/>
      <c r="CM63" s="50">
        <v>0</v>
      </c>
      <c r="CN63" s="50">
        <v>0</v>
      </c>
      <c r="CO63" s="50">
        <v>-17427</v>
      </c>
      <c r="CP63" s="50">
        <v>-22925</v>
      </c>
      <c r="CQ63" s="50">
        <v>0</v>
      </c>
      <c r="CR63" s="50">
        <v>0</v>
      </c>
      <c r="CT63" s="56">
        <v>32470.880000000001</v>
      </c>
      <c r="CU63" s="104">
        <v>752812.75542945473</v>
      </c>
      <c r="CV63" s="104">
        <v>0</v>
      </c>
      <c r="CW63" s="12">
        <v>0</v>
      </c>
      <c r="CX63" s="12">
        <v>0</v>
      </c>
      <c r="CY63" s="12">
        <v>0</v>
      </c>
      <c r="CZ63" s="63">
        <v>0</v>
      </c>
      <c r="DA63" s="60">
        <v>785283.63542945473</v>
      </c>
      <c r="DB63" s="56">
        <v>0</v>
      </c>
      <c r="DC63" s="63"/>
      <c r="DD63" s="60">
        <v>0</v>
      </c>
      <c r="DE63" s="56">
        <v>39866.67</v>
      </c>
      <c r="DF63" s="12">
        <v>0</v>
      </c>
      <c r="DG63" s="12">
        <v>0</v>
      </c>
      <c r="DH63" s="60">
        <v>39866.67</v>
      </c>
      <c r="DI63" s="67">
        <v>0</v>
      </c>
      <c r="DJ63" s="71">
        <v>33200</v>
      </c>
      <c r="DK63" s="56">
        <v>40352</v>
      </c>
      <c r="DL63" s="12">
        <v>0</v>
      </c>
      <c r="DM63" s="12">
        <v>-17427</v>
      </c>
      <c r="DN63" s="63">
        <v>-22925</v>
      </c>
      <c r="DO63" s="67">
        <v>0</v>
      </c>
      <c r="DP63" s="71">
        <v>700</v>
      </c>
      <c r="DQ63" s="67">
        <v>5904.3</v>
      </c>
      <c r="DR63" s="67">
        <v>7453.79</v>
      </c>
      <c r="DS63" s="71">
        <v>16640.84</v>
      </c>
      <c r="DT63" s="67">
        <v>120</v>
      </c>
      <c r="DU63" s="71">
        <v>0</v>
      </c>
      <c r="DV63" s="67">
        <v>7953.43</v>
      </c>
      <c r="DW63" s="71">
        <v>2950.91</v>
      </c>
      <c r="DX63" s="83">
        <v>0</v>
      </c>
      <c r="DY63" s="83">
        <v>0</v>
      </c>
      <c r="DZ63" s="83">
        <v>0</v>
      </c>
      <c r="EA63" s="83">
        <v>0</v>
      </c>
      <c r="EB63" s="83">
        <v>0</v>
      </c>
      <c r="EC63" s="83">
        <v>0</v>
      </c>
      <c r="ED63" s="83">
        <v>0</v>
      </c>
      <c r="EE63" s="67">
        <v>40352</v>
      </c>
      <c r="EG63" s="92">
        <v>496361.78</v>
      </c>
      <c r="EH63" s="92">
        <v>672.35</v>
      </c>
      <c r="EI63" s="92">
        <v>0</v>
      </c>
      <c r="EJ63" s="92">
        <v>1074.44</v>
      </c>
      <c r="EK63" s="92">
        <v>30868.12</v>
      </c>
      <c r="EL63" s="92">
        <v>0</v>
      </c>
      <c r="EM63" s="92">
        <v>23712.07</v>
      </c>
      <c r="EN63" s="92">
        <v>10701.32</v>
      </c>
      <c r="EO63" s="92">
        <v>153385.15</v>
      </c>
      <c r="EP63" s="92">
        <v>5469.29</v>
      </c>
      <c r="EQ63" s="92">
        <v>0</v>
      </c>
      <c r="ER63" s="92">
        <v>25048.54</v>
      </c>
      <c r="ES63" s="92">
        <v>3231.59</v>
      </c>
      <c r="ET63" s="92">
        <v>20831.29</v>
      </c>
      <c r="EU63" s="92">
        <v>3180.29</v>
      </c>
      <c r="EV63" s="92">
        <v>21992.19</v>
      </c>
      <c r="EW63" s="92">
        <v>0</v>
      </c>
      <c r="EX63" s="92">
        <v>3849</v>
      </c>
      <c r="EY63" s="92">
        <v>20850.939999999999</v>
      </c>
      <c r="EZ63" s="92">
        <v>12565.5</v>
      </c>
      <c r="FA63" s="92">
        <v>0</v>
      </c>
      <c r="FB63" s="92">
        <v>17460.54</v>
      </c>
      <c r="FC63" s="92">
        <v>3320</v>
      </c>
      <c r="FD63" s="92">
        <v>438.9</v>
      </c>
      <c r="FE63" s="92">
        <v>58490.85</v>
      </c>
      <c r="FF63" s="92">
        <v>0</v>
      </c>
      <c r="FG63" s="92">
        <v>2714.14</v>
      </c>
      <c r="FH63" s="92">
        <v>19757.3</v>
      </c>
      <c r="FI63" s="92">
        <v>0</v>
      </c>
      <c r="FJ63" s="92">
        <v>12073.05</v>
      </c>
      <c r="FK63" s="92">
        <v>0</v>
      </c>
      <c r="FL63" s="92">
        <v>0</v>
      </c>
      <c r="FM63" s="186">
        <v>400</v>
      </c>
      <c r="FN63" s="1" t="s">
        <v>607</v>
      </c>
      <c r="FO63" s="118">
        <v>9353000</v>
      </c>
      <c r="FP63" s="118" t="s">
        <v>608</v>
      </c>
      <c r="FQ63" s="118" t="s">
        <v>609</v>
      </c>
      <c r="FR63" s="118" t="s">
        <v>610</v>
      </c>
      <c r="FS63" s="118" t="s">
        <v>611</v>
      </c>
      <c r="FT63" s="118" t="s">
        <v>233</v>
      </c>
      <c r="FU63" s="118"/>
      <c r="FV63" s="118"/>
      <c r="FW63" s="118"/>
      <c r="FX63" s="118"/>
      <c r="FY63" s="118"/>
      <c r="FZ63" s="118"/>
      <c r="GA63" s="118"/>
      <c r="GB63" s="118"/>
      <c r="GC63" s="118"/>
      <c r="GD63" s="118"/>
      <c r="GE63" s="118" t="s">
        <v>234</v>
      </c>
      <c r="GF63" s="118" t="s">
        <v>235</v>
      </c>
      <c r="GG63" s="118" t="s">
        <v>234</v>
      </c>
      <c r="GH63" s="120" t="s">
        <v>237</v>
      </c>
      <c r="GI63" s="118" t="s">
        <v>236</v>
      </c>
      <c r="GJ63" s="118" t="s">
        <v>236</v>
      </c>
      <c r="GK63" s="50">
        <v>73265.269999999669</v>
      </c>
      <c r="GL63" s="118">
        <v>0</v>
      </c>
      <c r="GM63" s="50">
        <v>29447.06</v>
      </c>
      <c r="GN63" s="50">
        <v>785286.50542945473</v>
      </c>
      <c r="GO63" s="50">
        <v>0</v>
      </c>
      <c r="GP63" s="50">
        <v>39866.67</v>
      </c>
      <c r="GQ63" s="50">
        <v>0</v>
      </c>
      <c r="GR63" s="50">
        <v>33200</v>
      </c>
      <c r="GS63" s="50">
        <v>0</v>
      </c>
      <c r="GT63" s="50">
        <v>700</v>
      </c>
      <c r="GU63" s="50">
        <v>5904.3</v>
      </c>
      <c r="GV63" s="50">
        <v>7453.79</v>
      </c>
      <c r="GW63" s="50">
        <v>16640.84</v>
      </c>
      <c r="GX63" s="50">
        <v>120</v>
      </c>
      <c r="GY63" s="50">
        <v>0</v>
      </c>
      <c r="GZ63" s="50">
        <v>7953.43</v>
      </c>
      <c r="HA63" s="50">
        <v>2950.91</v>
      </c>
      <c r="HB63" s="118">
        <v>0</v>
      </c>
      <c r="HC63" s="118">
        <v>0</v>
      </c>
      <c r="HD63" s="118">
        <v>0</v>
      </c>
      <c r="HE63" s="118">
        <v>0</v>
      </c>
      <c r="HF63" s="118">
        <v>0</v>
      </c>
      <c r="HG63" s="118">
        <v>0</v>
      </c>
      <c r="HH63" s="50">
        <v>40352</v>
      </c>
      <c r="HI63" s="50">
        <v>496361.78</v>
      </c>
      <c r="HJ63" s="50">
        <v>672.35</v>
      </c>
      <c r="HK63" s="50">
        <v>150000.39999999985</v>
      </c>
      <c r="HL63" s="50">
        <v>1074.44</v>
      </c>
      <c r="HM63" s="50">
        <v>30868.12</v>
      </c>
      <c r="HN63" s="50">
        <v>0</v>
      </c>
      <c r="HO63" s="50">
        <v>31137.48</v>
      </c>
      <c r="HP63" s="50">
        <v>3275.91</v>
      </c>
      <c r="HQ63" s="50">
        <v>3384.7500000001455</v>
      </c>
      <c r="HR63" s="50">
        <v>5469.29</v>
      </c>
      <c r="HS63" s="50">
        <v>0</v>
      </c>
      <c r="HT63" s="50">
        <v>25048.54</v>
      </c>
      <c r="HU63" s="50">
        <v>3231.59</v>
      </c>
      <c r="HV63" s="50">
        <v>20831.29</v>
      </c>
      <c r="HW63" s="50">
        <v>3180.29</v>
      </c>
      <c r="HX63" s="50">
        <v>21992.19</v>
      </c>
      <c r="HY63" s="50">
        <v>0</v>
      </c>
      <c r="HZ63" s="50">
        <v>3849</v>
      </c>
      <c r="IA63" s="50">
        <v>20850.939999999999</v>
      </c>
      <c r="IB63" s="50">
        <v>12565.5</v>
      </c>
      <c r="IC63" s="50">
        <v>0</v>
      </c>
      <c r="ID63" s="50">
        <v>17460.54</v>
      </c>
      <c r="IE63" s="50">
        <v>3320</v>
      </c>
      <c r="IF63" s="50">
        <v>438.9</v>
      </c>
      <c r="IG63" s="50">
        <v>58490.85</v>
      </c>
      <c r="IH63" s="50">
        <v>0</v>
      </c>
      <c r="II63" s="50">
        <v>2714.14</v>
      </c>
      <c r="IJ63" s="50">
        <v>19757.3</v>
      </c>
      <c r="IK63" s="50">
        <v>0</v>
      </c>
      <c r="IL63" s="50">
        <v>0</v>
      </c>
      <c r="IM63" s="50">
        <v>12073.05</v>
      </c>
      <c r="IN63" s="50">
        <v>0</v>
      </c>
      <c r="IO63" s="50">
        <v>0</v>
      </c>
      <c r="IP63" s="50">
        <v>5867.5</v>
      </c>
      <c r="IQ63" s="50">
        <v>0</v>
      </c>
      <c r="IR63" s="118">
        <v>0</v>
      </c>
      <c r="IS63" s="118">
        <v>1</v>
      </c>
      <c r="IT63" s="118">
        <v>0</v>
      </c>
      <c r="IU63" s="50">
        <v>18480</v>
      </c>
      <c r="IV63" s="50">
        <v>0</v>
      </c>
      <c r="IW63" s="50">
        <v>12658.130000000001</v>
      </c>
      <c r="IX63" s="50">
        <v>65645.079999999725</v>
      </c>
      <c r="IY63" s="50"/>
      <c r="IZ63" s="50">
        <v>4176.4300000000039</v>
      </c>
      <c r="JA63" s="118">
        <v>0</v>
      </c>
      <c r="JB63" s="118">
        <v>0</v>
      </c>
      <c r="JC63" s="118">
        <v>0</v>
      </c>
      <c r="JD63" s="118"/>
      <c r="JF63" s="12">
        <v>73265.269999999669</v>
      </c>
      <c r="JG63" s="12">
        <v>940428.44542945491</v>
      </c>
      <c r="JH63" s="12">
        <v>948048.64</v>
      </c>
      <c r="JI63" s="100">
        <v>65645.075429454562</v>
      </c>
      <c r="JJ63" s="102">
        <v>65645.079999999725</v>
      </c>
      <c r="JK63" s="104">
        <v>4.5705451630055904E-3</v>
      </c>
      <c r="JM63" s="12">
        <v>29447.06</v>
      </c>
      <c r="JN63" s="12">
        <v>5867.5</v>
      </c>
      <c r="JO63" s="12">
        <v>31138.13</v>
      </c>
      <c r="JP63" s="100">
        <v>4176.4299999999967</v>
      </c>
      <c r="JQ63" s="100">
        <v>4176.4300000000039</v>
      </c>
      <c r="JR63" s="100">
        <v>7.2759576141834259E-12</v>
      </c>
      <c r="JS63" s="12">
        <v>785706.4500000003</v>
      </c>
      <c r="JZ63" s="105" t="s">
        <v>607</v>
      </c>
      <c r="KA63" s="105">
        <v>400</v>
      </c>
      <c r="KB63" s="105">
        <v>0</v>
      </c>
      <c r="KC63" s="105" t="s">
        <v>612</v>
      </c>
      <c r="KD63" s="105"/>
      <c r="KE63" s="105" t="s">
        <v>613</v>
      </c>
      <c r="KF63" s="105"/>
      <c r="KG63" s="105"/>
      <c r="KH63" s="105">
        <v>752812.75542945461</v>
      </c>
      <c r="KI63" s="105">
        <v>752812.75542945473</v>
      </c>
      <c r="KJ63" s="105"/>
      <c r="KK63" s="105">
        <v>0</v>
      </c>
      <c r="KL63" s="105">
        <v>752816</v>
      </c>
      <c r="KN63" s="106">
        <v>0</v>
      </c>
      <c r="KQ63" s="1" t="s">
        <v>607</v>
      </c>
      <c r="KR63" s="12">
        <v>150000.39999999985</v>
      </c>
      <c r="KS63" s="12">
        <v>0</v>
      </c>
      <c r="KT63" s="12">
        <v>0</v>
      </c>
      <c r="KU63" s="12">
        <v>0</v>
      </c>
      <c r="KW63" s="1">
        <v>0</v>
      </c>
      <c r="KX63" s="1">
        <v>7425.41</v>
      </c>
      <c r="KY63" s="1">
        <v>0</v>
      </c>
    </row>
    <row r="64" spans="1:313" x14ac:dyDescent="0.35">
      <c r="A64" s="2" t="s">
        <v>614</v>
      </c>
      <c r="B64" s="3">
        <v>-34582.5</v>
      </c>
      <c r="C64" s="3">
        <v>0</v>
      </c>
      <c r="D64" s="3">
        <v>-122931.99</v>
      </c>
      <c r="E64" s="3">
        <v>0</v>
      </c>
      <c r="F64" s="3">
        <v>-41510</v>
      </c>
      <c r="G64" s="3">
        <v>-39695</v>
      </c>
      <c r="H64" s="3">
        <v>-2936.59</v>
      </c>
      <c r="I64" s="3">
        <v>-34306.870000000003</v>
      </c>
      <c r="J64" s="3">
        <v>-13896.46</v>
      </c>
      <c r="K64" s="3">
        <v>0</v>
      </c>
      <c r="L64" s="3">
        <v>-1836</v>
      </c>
      <c r="M64" s="3">
        <v>-5456.21</v>
      </c>
      <c r="N64" s="3">
        <v>-9626.48</v>
      </c>
      <c r="O64" s="3">
        <v>0</v>
      </c>
      <c r="P64" s="3">
        <v>0</v>
      </c>
      <c r="Q64" s="3">
        <v>0</v>
      </c>
      <c r="R64" s="3">
        <v>0</v>
      </c>
      <c r="S64" s="3">
        <v>484643.81</v>
      </c>
      <c r="T64" s="3">
        <v>0</v>
      </c>
      <c r="U64" s="3">
        <v>0</v>
      </c>
      <c r="V64" s="3">
        <v>31880.959999999999</v>
      </c>
      <c r="W64" s="3">
        <v>55348.160000000003</v>
      </c>
      <c r="X64" s="3">
        <v>32345.51</v>
      </c>
      <c r="Y64" s="3">
        <v>15800.06</v>
      </c>
      <c r="Z64" s="3">
        <v>3589.89</v>
      </c>
      <c r="AA64" s="3">
        <v>241842.84</v>
      </c>
      <c r="AB64" s="3">
        <v>0</v>
      </c>
      <c r="AC64" s="3">
        <v>5419.42</v>
      </c>
      <c r="AD64" s="3">
        <v>6929.8</v>
      </c>
      <c r="AE64" s="3">
        <v>2544.84</v>
      </c>
      <c r="AF64" s="3">
        <v>159.30000000000001</v>
      </c>
      <c r="AG64" s="3">
        <v>3345.98</v>
      </c>
      <c r="AH64" s="3">
        <v>15133.94</v>
      </c>
      <c r="AI64" s="3">
        <v>0</v>
      </c>
      <c r="AJ64" s="3">
        <v>6008.13</v>
      </c>
      <c r="AK64" s="3">
        <v>28494.59</v>
      </c>
      <c r="AL64" s="3">
        <v>3405.5</v>
      </c>
      <c r="AM64" s="3">
        <v>0</v>
      </c>
      <c r="AN64" s="3">
        <v>16203.35</v>
      </c>
      <c r="AO64" s="3">
        <v>3160</v>
      </c>
      <c r="AP64" s="3">
        <v>748.06</v>
      </c>
      <c r="AQ64" s="3">
        <v>17130.849999999999</v>
      </c>
      <c r="AR64" s="3">
        <v>0</v>
      </c>
      <c r="AS64" s="3">
        <v>26623.75</v>
      </c>
      <c r="AT64" s="3">
        <v>26382.81</v>
      </c>
      <c r="AU64" s="3">
        <v>0</v>
      </c>
      <c r="AV64" s="3">
        <v>261.27999999999997</v>
      </c>
      <c r="AW64" s="3">
        <v>0</v>
      </c>
      <c r="AX64" s="3">
        <v>0</v>
      </c>
      <c r="AY64" s="3">
        <v>-8246.7199999999993</v>
      </c>
      <c r="AZ64" s="3">
        <v>7314.5</v>
      </c>
      <c r="BA64" s="12">
        <v>719692.51000000013</v>
      </c>
      <c r="BB64" s="12">
        <v>284.88000000000011</v>
      </c>
      <c r="BC64" s="12">
        <v>719407.63000000035</v>
      </c>
      <c r="BD64" s="12">
        <v>0</v>
      </c>
      <c r="BE64" s="12"/>
      <c r="BF64" s="12">
        <v>5771.88</v>
      </c>
      <c r="BG64" s="12">
        <v>0</v>
      </c>
      <c r="BH64" s="12">
        <v>2031</v>
      </c>
      <c r="BI64" s="12"/>
      <c r="BJ64" s="12">
        <v>2031</v>
      </c>
      <c r="BK64" s="12">
        <v>0</v>
      </c>
      <c r="BL64" s="12"/>
      <c r="BM64" s="12">
        <v>0</v>
      </c>
      <c r="BN64" s="12">
        <v>3456</v>
      </c>
      <c r="BO64" s="12"/>
      <c r="BP64" s="12">
        <v>3456</v>
      </c>
      <c r="BQ64" s="12">
        <v>284.88000000000011</v>
      </c>
      <c r="BS64" s="12">
        <v>-932.21999999999935</v>
      </c>
      <c r="BT64" s="1">
        <v>-932.21999999999935</v>
      </c>
      <c r="BU64" s="1">
        <v>0</v>
      </c>
      <c r="BV64" s="12">
        <v>-6388.4299999999994</v>
      </c>
      <c r="BW64" s="12">
        <v>28494.59</v>
      </c>
      <c r="BY64" s="1">
        <v>0</v>
      </c>
      <c r="BZ64" s="1">
        <v>0</v>
      </c>
      <c r="CB64" s="44">
        <v>405</v>
      </c>
      <c r="CC64" s="12">
        <v>47658.0900000002</v>
      </c>
      <c r="CD64" s="12">
        <v>53990.699999999604</v>
      </c>
      <c r="CE64" s="12">
        <v>24396.239999999998</v>
      </c>
      <c r="CF64" s="1">
        <v>24681.119999999999</v>
      </c>
      <c r="CH64" s="50">
        <v>786838</v>
      </c>
      <c r="CI64" s="50">
        <v>0</v>
      </c>
      <c r="CJ64" s="50">
        <v>0</v>
      </c>
      <c r="CK64" s="50">
        <v>-7483</v>
      </c>
      <c r="CL64" s="50"/>
      <c r="CM64" s="50">
        <v>0</v>
      </c>
      <c r="CN64" s="50">
        <v>0</v>
      </c>
      <c r="CO64" s="50">
        <v>-17375</v>
      </c>
      <c r="CP64" s="50">
        <v>-22320</v>
      </c>
      <c r="CQ64" s="50">
        <v>0</v>
      </c>
      <c r="CR64" s="50">
        <v>0</v>
      </c>
      <c r="CT64" s="56">
        <v>34582.5</v>
      </c>
      <c r="CU64" s="104">
        <v>726027.90921749256</v>
      </c>
      <c r="CV64" s="104">
        <v>0</v>
      </c>
      <c r="CW64" s="12">
        <v>0</v>
      </c>
      <c r="CX64" s="12">
        <v>0</v>
      </c>
      <c r="CY64" s="12">
        <v>0</v>
      </c>
      <c r="CZ64" s="63">
        <v>0</v>
      </c>
      <c r="DA64" s="60">
        <v>760610.40921749256</v>
      </c>
      <c r="DB64" s="56">
        <v>0</v>
      </c>
      <c r="DC64" s="63"/>
      <c r="DD64" s="60">
        <v>0</v>
      </c>
      <c r="DE64" s="56">
        <v>122931.99</v>
      </c>
      <c r="DF64" s="12">
        <v>0</v>
      </c>
      <c r="DG64" s="12">
        <v>0</v>
      </c>
      <c r="DH64" s="60">
        <v>122931.99</v>
      </c>
      <c r="DI64" s="67">
        <v>0</v>
      </c>
      <c r="DJ64" s="71">
        <v>41510</v>
      </c>
      <c r="DK64" s="56">
        <v>39695</v>
      </c>
      <c r="DL64" s="12">
        <v>0</v>
      </c>
      <c r="DM64" s="12">
        <v>-17375</v>
      </c>
      <c r="DN64" s="63">
        <v>-22320</v>
      </c>
      <c r="DO64" s="67">
        <v>0</v>
      </c>
      <c r="DP64" s="71">
        <v>2936.59</v>
      </c>
      <c r="DQ64" s="67">
        <v>0</v>
      </c>
      <c r="DR64" s="67">
        <v>34306.870000000003</v>
      </c>
      <c r="DS64" s="71">
        <v>13896.46</v>
      </c>
      <c r="DT64" s="67">
        <v>0</v>
      </c>
      <c r="DU64" s="71">
        <v>1836</v>
      </c>
      <c r="DV64" s="67">
        <v>6388.43</v>
      </c>
      <c r="DW64" s="71">
        <v>9626.48</v>
      </c>
      <c r="DX64" s="83">
        <v>0</v>
      </c>
      <c r="DY64" s="83">
        <v>0</v>
      </c>
      <c r="DZ64" s="83">
        <v>0</v>
      </c>
      <c r="EA64" s="83">
        <v>0</v>
      </c>
      <c r="EB64" s="83">
        <v>0</v>
      </c>
      <c r="EC64" s="83">
        <v>0</v>
      </c>
      <c r="ED64" s="83">
        <v>0</v>
      </c>
      <c r="EE64" s="67">
        <v>39695</v>
      </c>
      <c r="EG64" s="92">
        <v>484643.81</v>
      </c>
      <c r="EH64" s="92">
        <v>0</v>
      </c>
      <c r="EI64" s="92">
        <v>0</v>
      </c>
      <c r="EJ64" s="92">
        <v>31880.959999999999</v>
      </c>
      <c r="EK64" s="92">
        <v>55348.160000000003</v>
      </c>
      <c r="EL64" s="92">
        <v>32345.51</v>
      </c>
      <c r="EM64" s="92">
        <v>15800.06</v>
      </c>
      <c r="EN64" s="92">
        <v>3589.89</v>
      </c>
      <c r="EO64" s="92">
        <v>241842.84</v>
      </c>
      <c r="EP64" s="92">
        <v>0</v>
      </c>
      <c r="EQ64" s="92">
        <v>5419.42</v>
      </c>
      <c r="ER64" s="92">
        <v>6929.8</v>
      </c>
      <c r="ES64" s="92">
        <v>2544.84</v>
      </c>
      <c r="ET64" s="92">
        <v>159.30000000000001</v>
      </c>
      <c r="EU64" s="92">
        <v>3345.98</v>
      </c>
      <c r="EV64" s="92">
        <v>15133.94</v>
      </c>
      <c r="EW64" s="92">
        <v>0</v>
      </c>
      <c r="EX64" s="92">
        <v>6008.13</v>
      </c>
      <c r="EY64" s="92">
        <v>28494.59</v>
      </c>
      <c r="EZ64" s="92">
        <v>3405.5</v>
      </c>
      <c r="FA64" s="92">
        <v>0</v>
      </c>
      <c r="FB64" s="92">
        <v>16203.35</v>
      </c>
      <c r="FC64" s="92">
        <v>3160</v>
      </c>
      <c r="FD64" s="92">
        <v>748.06</v>
      </c>
      <c r="FE64" s="92">
        <v>17130.849999999999</v>
      </c>
      <c r="FF64" s="92">
        <v>0</v>
      </c>
      <c r="FG64" s="92">
        <v>26623.75</v>
      </c>
      <c r="FH64" s="92">
        <v>26382.81</v>
      </c>
      <c r="FI64" s="92">
        <v>0</v>
      </c>
      <c r="FJ64" s="92">
        <v>261.27999999999997</v>
      </c>
      <c r="FK64" s="92">
        <v>0</v>
      </c>
      <c r="FL64" s="92">
        <v>0</v>
      </c>
      <c r="FM64" s="186">
        <v>405</v>
      </c>
      <c r="FN64" s="1" t="s">
        <v>614</v>
      </c>
      <c r="FO64" s="118">
        <v>9353003</v>
      </c>
      <c r="FP64" s="118" t="s">
        <v>615</v>
      </c>
      <c r="FQ64" s="118" t="s">
        <v>616</v>
      </c>
      <c r="FR64" s="118" t="s">
        <v>617</v>
      </c>
      <c r="FS64" s="118" t="s">
        <v>618</v>
      </c>
      <c r="FT64" s="118" t="s">
        <v>233</v>
      </c>
      <c r="FU64" s="118"/>
      <c r="FV64" s="118"/>
      <c r="FW64" s="118"/>
      <c r="FX64" s="118"/>
      <c r="FY64" s="118"/>
      <c r="FZ64" s="118"/>
      <c r="GA64" s="118"/>
      <c r="GB64" s="118"/>
      <c r="GC64" s="118"/>
      <c r="GD64" s="118"/>
      <c r="GE64" s="118" t="s">
        <v>234</v>
      </c>
      <c r="GF64" s="118" t="s">
        <v>235</v>
      </c>
      <c r="GG64" s="118" t="s">
        <v>234</v>
      </c>
      <c r="GH64" s="120" t="s">
        <v>237</v>
      </c>
      <c r="GI64" s="118" t="s">
        <v>236</v>
      </c>
      <c r="GJ64" s="118" t="s">
        <v>236</v>
      </c>
      <c r="GK64" s="50">
        <v>47658.0900000002</v>
      </c>
      <c r="GL64" s="118">
        <v>0</v>
      </c>
      <c r="GM64" s="50">
        <v>24396.239999999998</v>
      </c>
      <c r="GN64" s="50">
        <v>760607.61921749252</v>
      </c>
      <c r="GO64" s="50">
        <v>0</v>
      </c>
      <c r="GP64" s="50">
        <v>122931.99</v>
      </c>
      <c r="GQ64" s="50">
        <v>0</v>
      </c>
      <c r="GR64" s="50">
        <v>41510</v>
      </c>
      <c r="GS64" s="50">
        <v>0</v>
      </c>
      <c r="GT64" s="50">
        <v>2936.59</v>
      </c>
      <c r="GU64" s="50">
        <v>0</v>
      </c>
      <c r="GV64" s="50">
        <v>34306.870000000003</v>
      </c>
      <c r="GW64" s="50">
        <v>13896.46</v>
      </c>
      <c r="GX64" s="50">
        <v>0</v>
      </c>
      <c r="GY64" s="50">
        <v>1836</v>
      </c>
      <c r="GZ64" s="50">
        <v>6388.43</v>
      </c>
      <c r="HA64" s="50">
        <v>9626.48</v>
      </c>
      <c r="HB64" s="118">
        <v>0</v>
      </c>
      <c r="HC64" s="118">
        <v>0</v>
      </c>
      <c r="HD64" s="118">
        <v>0</v>
      </c>
      <c r="HE64" s="118">
        <v>0</v>
      </c>
      <c r="HF64" s="118">
        <v>0</v>
      </c>
      <c r="HG64" s="118">
        <v>0</v>
      </c>
      <c r="HH64" s="50">
        <v>39695</v>
      </c>
      <c r="HI64" s="50">
        <v>484643.81</v>
      </c>
      <c r="HJ64" s="50">
        <v>0</v>
      </c>
      <c r="HK64" s="50">
        <v>236285.98999999964</v>
      </c>
      <c r="HL64" s="50">
        <v>31880.959999999999</v>
      </c>
      <c r="HM64" s="50">
        <v>55348.160000000003</v>
      </c>
      <c r="HN64" s="50">
        <v>32345.51</v>
      </c>
      <c r="HO64" s="50">
        <v>15800.06</v>
      </c>
      <c r="HP64" s="50">
        <v>3589.89</v>
      </c>
      <c r="HQ64" s="50">
        <v>5556.8500000003551</v>
      </c>
      <c r="HR64" s="50">
        <v>0</v>
      </c>
      <c r="HS64" s="50">
        <v>5419.42</v>
      </c>
      <c r="HT64" s="50">
        <v>6929.8</v>
      </c>
      <c r="HU64" s="50">
        <v>2544.84</v>
      </c>
      <c r="HV64" s="50">
        <v>159.30000000000001</v>
      </c>
      <c r="HW64" s="50">
        <v>3345.98</v>
      </c>
      <c r="HX64" s="50">
        <v>15133.94</v>
      </c>
      <c r="HY64" s="50">
        <v>0</v>
      </c>
      <c r="HZ64" s="50">
        <v>6008.13</v>
      </c>
      <c r="IA64" s="50">
        <v>28494.59</v>
      </c>
      <c r="IB64" s="50">
        <v>3405.5</v>
      </c>
      <c r="IC64" s="50">
        <v>0</v>
      </c>
      <c r="ID64" s="50">
        <v>16203.35</v>
      </c>
      <c r="IE64" s="50">
        <v>3160</v>
      </c>
      <c r="IF64" s="50">
        <v>748.06</v>
      </c>
      <c r="IG64" s="50">
        <v>17130.849999999999</v>
      </c>
      <c r="IH64" s="50">
        <v>0</v>
      </c>
      <c r="II64" s="50">
        <v>26623.75</v>
      </c>
      <c r="IJ64" s="50">
        <v>26382.81</v>
      </c>
      <c r="IK64" s="50">
        <v>0</v>
      </c>
      <c r="IL64" s="50">
        <v>0</v>
      </c>
      <c r="IM64" s="50">
        <v>261.27999999999997</v>
      </c>
      <c r="IN64" s="50">
        <v>0</v>
      </c>
      <c r="IO64" s="50">
        <v>0</v>
      </c>
      <c r="IP64" s="50">
        <v>5771.88</v>
      </c>
      <c r="IQ64" s="50">
        <v>0</v>
      </c>
      <c r="IR64" s="118">
        <v>0</v>
      </c>
      <c r="IS64" s="118">
        <v>1</v>
      </c>
      <c r="IT64" s="118">
        <v>0</v>
      </c>
      <c r="IU64" s="50">
        <v>2031</v>
      </c>
      <c r="IV64" s="50">
        <v>0</v>
      </c>
      <c r="IW64" s="50">
        <v>3456</v>
      </c>
      <c r="IX64" s="50">
        <v>53990.699999999604</v>
      </c>
      <c r="IY64" s="50"/>
      <c r="IZ64" s="50">
        <v>24681.119999999999</v>
      </c>
      <c r="JA64" s="118">
        <v>0</v>
      </c>
      <c r="JB64" s="118">
        <v>0</v>
      </c>
      <c r="JC64" s="118">
        <v>0</v>
      </c>
      <c r="JD64" s="118"/>
      <c r="JF64" s="12">
        <v>47658.0900000002</v>
      </c>
      <c r="JG64" s="12">
        <v>1033735.4392174925</v>
      </c>
      <c r="JH64" s="12">
        <v>1027402.8300000001</v>
      </c>
      <c r="JI64" s="100">
        <v>53990.699217492715</v>
      </c>
      <c r="JJ64" s="102">
        <v>53990.699999999604</v>
      </c>
      <c r="JK64" s="104">
        <v>7.8250688966363668E-4</v>
      </c>
      <c r="JM64" s="12">
        <v>24396.239999999998</v>
      </c>
      <c r="JN64" s="12">
        <v>5771.88</v>
      </c>
      <c r="JO64" s="12">
        <v>5487</v>
      </c>
      <c r="JP64" s="100">
        <v>24681.119999999999</v>
      </c>
      <c r="JQ64" s="100">
        <v>24681.119999999999</v>
      </c>
      <c r="JR64" s="100">
        <v>0</v>
      </c>
      <c r="JS64" s="12">
        <v>719407.63000000035</v>
      </c>
      <c r="JZ64" s="105" t="s">
        <v>614</v>
      </c>
      <c r="KA64" s="105">
        <v>405</v>
      </c>
      <c r="KB64" s="105">
        <v>0</v>
      </c>
      <c r="KC64" s="105" t="s">
        <v>619</v>
      </c>
      <c r="KD64" s="105"/>
      <c r="KE64" s="105" t="s">
        <v>620</v>
      </c>
      <c r="KF64" s="105"/>
      <c r="KG64" s="105"/>
      <c r="KH64" s="105">
        <v>726027.90921749244</v>
      </c>
      <c r="KI64" s="105">
        <v>726027.90921749256</v>
      </c>
      <c r="KJ64" s="105"/>
      <c r="KK64" s="105">
        <v>0</v>
      </c>
      <c r="KL64" s="105">
        <v>726025</v>
      </c>
      <c r="KN64" s="106">
        <v>0</v>
      </c>
      <c r="KQ64" s="1" t="s">
        <v>614</v>
      </c>
      <c r="KR64" s="12">
        <v>207800.64999999967</v>
      </c>
      <c r="KS64" s="12">
        <v>28485.339999999982</v>
      </c>
      <c r="KT64" s="12">
        <v>0</v>
      </c>
      <c r="KU64" s="12">
        <v>0</v>
      </c>
      <c r="KW64" s="1">
        <v>0</v>
      </c>
      <c r="KX64" s="1">
        <v>0</v>
      </c>
      <c r="KY64" s="1">
        <v>0</v>
      </c>
    </row>
    <row r="65" spans="1:311" x14ac:dyDescent="0.35">
      <c r="A65" s="2" t="s">
        <v>621</v>
      </c>
      <c r="B65" s="3">
        <v>-19553.12</v>
      </c>
      <c r="C65" s="3">
        <v>0</v>
      </c>
      <c r="D65" s="3">
        <v>-40866.660000000003</v>
      </c>
      <c r="E65" s="3">
        <v>0</v>
      </c>
      <c r="F65" s="3">
        <v>-21540</v>
      </c>
      <c r="G65" s="3">
        <v>-26733.93</v>
      </c>
      <c r="H65" s="3">
        <v>0</v>
      </c>
      <c r="I65" s="3">
        <v>-16729.32</v>
      </c>
      <c r="J65" s="3">
        <v>-9361.64</v>
      </c>
      <c r="K65" s="3">
        <v>0</v>
      </c>
      <c r="L65" s="3">
        <v>0</v>
      </c>
      <c r="M65" s="3">
        <v>-2945.5</v>
      </c>
      <c r="N65" s="3">
        <v>-2793.43</v>
      </c>
      <c r="O65" s="3">
        <v>0</v>
      </c>
      <c r="P65" s="3">
        <v>0</v>
      </c>
      <c r="Q65" s="3">
        <v>0</v>
      </c>
      <c r="R65" s="3">
        <v>0</v>
      </c>
      <c r="S65" s="3">
        <v>304130.02</v>
      </c>
      <c r="T65" s="3">
        <v>5515.39</v>
      </c>
      <c r="U65" s="3">
        <v>0</v>
      </c>
      <c r="V65" s="3">
        <v>6237.8</v>
      </c>
      <c r="W65" s="3">
        <v>54569.25</v>
      </c>
      <c r="X65" s="3">
        <v>0</v>
      </c>
      <c r="Y65" s="3">
        <v>13832.94</v>
      </c>
      <c r="Z65" s="3">
        <v>8452.2900000000009</v>
      </c>
      <c r="AA65" s="3">
        <v>96326.05</v>
      </c>
      <c r="AB65" s="3">
        <v>1019.2</v>
      </c>
      <c r="AC65" s="3">
        <v>0</v>
      </c>
      <c r="AD65" s="3">
        <v>12294.31</v>
      </c>
      <c r="AE65" s="3">
        <v>3487.08</v>
      </c>
      <c r="AF65" s="3">
        <v>9945.7099999999991</v>
      </c>
      <c r="AG65" s="3">
        <v>800.95</v>
      </c>
      <c r="AH65" s="3">
        <v>11540.36</v>
      </c>
      <c r="AI65" s="3">
        <v>0</v>
      </c>
      <c r="AJ65" s="3">
        <v>2676.68</v>
      </c>
      <c r="AK65" s="3">
        <v>17754.419999999998</v>
      </c>
      <c r="AL65" s="3">
        <v>1919.83</v>
      </c>
      <c r="AM65" s="3">
        <v>833.22</v>
      </c>
      <c r="AN65" s="3">
        <v>7981.72</v>
      </c>
      <c r="AO65" s="3">
        <v>1660</v>
      </c>
      <c r="AP65" s="3">
        <v>6625.95</v>
      </c>
      <c r="AQ65" s="3">
        <v>35949.89</v>
      </c>
      <c r="AR65" s="3">
        <v>7981.85</v>
      </c>
      <c r="AS65" s="3">
        <v>19886.77</v>
      </c>
      <c r="AT65" s="3">
        <v>13734.58</v>
      </c>
      <c r="AU65" s="3">
        <v>0</v>
      </c>
      <c r="AV65" s="3">
        <v>2046.43</v>
      </c>
      <c r="AW65" s="3">
        <v>0</v>
      </c>
      <c r="AX65" s="3">
        <v>0</v>
      </c>
      <c r="AY65" s="3">
        <v>-4042.22</v>
      </c>
      <c r="AZ65" s="3">
        <v>2850.75</v>
      </c>
      <c r="BA65" s="12">
        <v>505487.62000000011</v>
      </c>
      <c r="BB65" s="12">
        <v>2396.75</v>
      </c>
      <c r="BC65" s="12">
        <v>503090.86999999994</v>
      </c>
      <c r="BD65" s="12">
        <v>0</v>
      </c>
      <c r="BE65" s="12"/>
      <c r="BF65" s="12">
        <v>4933.75</v>
      </c>
      <c r="BG65" s="12">
        <v>0</v>
      </c>
      <c r="BH65" s="12">
        <v>2537</v>
      </c>
      <c r="BI65" s="12"/>
      <c r="BJ65" s="12">
        <v>2537</v>
      </c>
      <c r="BK65" s="12">
        <v>0</v>
      </c>
      <c r="BL65" s="12"/>
      <c r="BM65" s="12">
        <v>0</v>
      </c>
      <c r="BN65" s="12">
        <v>0</v>
      </c>
      <c r="BO65" s="12"/>
      <c r="BP65" s="12">
        <v>0</v>
      </c>
      <c r="BQ65" s="12">
        <v>2396.75</v>
      </c>
      <c r="BS65" s="12">
        <v>-1191.4699999999998</v>
      </c>
      <c r="BT65" s="1">
        <v>-1191.4699999999998</v>
      </c>
      <c r="BU65" s="1">
        <v>0</v>
      </c>
      <c r="BV65" s="12">
        <v>-4136.9699999999993</v>
      </c>
      <c r="BW65" s="12">
        <v>17754.419999999998</v>
      </c>
      <c r="BY65" s="1">
        <v>0</v>
      </c>
      <c r="BZ65" s="1">
        <v>0</v>
      </c>
      <c r="CB65" s="44">
        <v>406</v>
      </c>
      <c r="CC65" s="12">
        <v>54014.970000000088</v>
      </c>
      <c r="CD65" s="12">
        <v>17892.490000000049</v>
      </c>
      <c r="CE65" s="12">
        <v>2951.51</v>
      </c>
      <c r="CF65" s="1">
        <v>5348.26</v>
      </c>
      <c r="CH65" s="50">
        <v>505284</v>
      </c>
      <c r="CI65" s="50">
        <v>0</v>
      </c>
      <c r="CJ65" s="50">
        <v>0</v>
      </c>
      <c r="CK65" s="50">
        <v>-4422</v>
      </c>
      <c r="CL65" s="50"/>
      <c r="CM65" s="50">
        <v>0</v>
      </c>
      <c r="CN65" s="50">
        <v>0</v>
      </c>
      <c r="CO65" s="50">
        <v>-16744</v>
      </c>
      <c r="CP65" s="50">
        <v>-9133</v>
      </c>
      <c r="CQ65" s="50">
        <v>0</v>
      </c>
      <c r="CR65" s="50">
        <v>0</v>
      </c>
      <c r="CT65" s="56">
        <v>19553.12</v>
      </c>
      <c r="CU65" s="104">
        <v>469364.64261895872</v>
      </c>
      <c r="CV65" s="104">
        <v>0</v>
      </c>
      <c r="CW65" s="12">
        <v>0</v>
      </c>
      <c r="CX65" s="12">
        <v>0</v>
      </c>
      <c r="CY65" s="12">
        <v>0</v>
      </c>
      <c r="CZ65" s="63">
        <v>0</v>
      </c>
      <c r="DA65" s="60">
        <v>488917.76261895872</v>
      </c>
      <c r="DB65" s="56">
        <v>0</v>
      </c>
      <c r="DC65" s="63"/>
      <c r="DD65" s="60">
        <v>0</v>
      </c>
      <c r="DE65" s="56">
        <v>40866.660000000003</v>
      </c>
      <c r="DF65" s="12">
        <v>0</v>
      </c>
      <c r="DG65" s="12">
        <v>0</v>
      </c>
      <c r="DH65" s="60">
        <v>40866.660000000003</v>
      </c>
      <c r="DI65" s="67">
        <v>0</v>
      </c>
      <c r="DJ65" s="71">
        <v>21540</v>
      </c>
      <c r="DK65" s="56">
        <v>26733.93</v>
      </c>
      <c r="DL65" s="12">
        <v>0</v>
      </c>
      <c r="DM65" s="12">
        <v>-16744</v>
      </c>
      <c r="DN65" s="63">
        <v>-9133</v>
      </c>
      <c r="DO65" s="67">
        <v>856.93000000000029</v>
      </c>
      <c r="DP65" s="71">
        <v>0</v>
      </c>
      <c r="DQ65" s="67">
        <v>0</v>
      </c>
      <c r="DR65" s="67">
        <v>16729.32</v>
      </c>
      <c r="DS65" s="71">
        <v>9361.64</v>
      </c>
      <c r="DT65" s="67">
        <v>0</v>
      </c>
      <c r="DU65" s="71">
        <v>0</v>
      </c>
      <c r="DV65" s="67">
        <v>4136.97</v>
      </c>
      <c r="DW65" s="71">
        <v>2793.43</v>
      </c>
      <c r="DX65" s="83">
        <v>0</v>
      </c>
      <c r="DY65" s="83">
        <v>0</v>
      </c>
      <c r="DZ65" s="83">
        <v>0</v>
      </c>
      <c r="EA65" s="83">
        <v>0</v>
      </c>
      <c r="EB65" s="83">
        <v>0</v>
      </c>
      <c r="EC65" s="83">
        <v>0</v>
      </c>
      <c r="ED65" s="83">
        <v>0</v>
      </c>
      <c r="EE65" s="67">
        <v>25877</v>
      </c>
      <c r="EG65" s="92">
        <v>304130.02</v>
      </c>
      <c r="EH65" s="92">
        <v>5515.39</v>
      </c>
      <c r="EI65" s="92">
        <v>0</v>
      </c>
      <c r="EJ65" s="92">
        <v>6237.8</v>
      </c>
      <c r="EK65" s="92">
        <v>54569.25</v>
      </c>
      <c r="EL65" s="92">
        <v>0</v>
      </c>
      <c r="EM65" s="92">
        <v>13832.94</v>
      </c>
      <c r="EN65" s="92">
        <v>8452.2900000000009</v>
      </c>
      <c r="EO65" s="92">
        <v>96326.05</v>
      </c>
      <c r="EP65" s="92">
        <v>1019.2</v>
      </c>
      <c r="EQ65" s="92">
        <v>0</v>
      </c>
      <c r="ER65" s="92">
        <v>12294.31</v>
      </c>
      <c r="ES65" s="92">
        <v>3487.08</v>
      </c>
      <c r="ET65" s="92">
        <v>9945.7099999999991</v>
      </c>
      <c r="EU65" s="92">
        <v>800.95</v>
      </c>
      <c r="EV65" s="92">
        <v>11540.36</v>
      </c>
      <c r="EW65" s="92">
        <v>0</v>
      </c>
      <c r="EX65" s="92">
        <v>2676.68</v>
      </c>
      <c r="EY65" s="92">
        <v>17754.419999999998</v>
      </c>
      <c r="EZ65" s="92">
        <v>1919.83</v>
      </c>
      <c r="FA65" s="92">
        <v>833.22</v>
      </c>
      <c r="FB65" s="92">
        <v>7981.72</v>
      </c>
      <c r="FC65" s="92">
        <v>1660</v>
      </c>
      <c r="FD65" s="92">
        <v>6625.95</v>
      </c>
      <c r="FE65" s="92">
        <v>35949.89</v>
      </c>
      <c r="FF65" s="92">
        <v>7981.85</v>
      </c>
      <c r="FG65" s="92">
        <v>19886.77</v>
      </c>
      <c r="FH65" s="92">
        <v>13734.58</v>
      </c>
      <c r="FI65" s="92">
        <v>0</v>
      </c>
      <c r="FJ65" s="92">
        <v>2046.43</v>
      </c>
      <c r="FK65" s="92">
        <v>0</v>
      </c>
      <c r="FL65" s="92">
        <v>0</v>
      </c>
      <c r="FM65" s="186">
        <v>406</v>
      </c>
      <c r="FN65" s="1" t="s">
        <v>621</v>
      </c>
      <c r="FO65" s="118">
        <v>9353004</v>
      </c>
      <c r="FP65" s="118" t="s">
        <v>622</v>
      </c>
      <c r="FQ65" s="118" t="s">
        <v>623</v>
      </c>
      <c r="FR65" s="118" t="s">
        <v>624</v>
      </c>
      <c r="FS65" s="118" t="s">
        <v>625</v>
      </c>
      <c r="FT65" s="118" t="s">
        <v>233</v>
      </c>
      <c r="FU65" s="118"/>
      <c r="FV65" s="118"/>
      <c r="FW65" s="118"/>
      <c r="FX65" s="118"/>
      <c r="FY65" s="118"/>
      <c r="FZ65" s="118"/>
      <c r="GA65" s="118"/>
      <c r="GB65" s="118"/>
      <c r="GC65" s="118"/>
      <c r="GD65" s="118"/>
      <c r="GE65" s="118" t="s">
        <v>234</v>
      </c>
      <c r="GF65" s="118" t="s">
        <v>235</v>
      </c>
      <c r="GG65" s="118" t="s">
        <v>234</v>
      </c>
      <c r="GH65" s="120" t="s">
        <v>237</v>
      </c>
      <c r="GI65" s="118" t="s">
        <v>236</v>
      </c>
      <c r="GJ65" s="118" t="s">
        <v>236</v>
      </c>
      <c r="GK65" s="50">
        <v>54014.970000000088</v>
      </c>
      <c r="GL65" s="118">
        <v>0</v>
      </c>
      <c r="GM65" s="50">
        <v>2951.51</v>
      </c>
      <c r="GN65" s="50">
        <v>488918.26261895872</v>
      </c>
      <c r="GO65" s="50">
        <v>0</v>
      </c>
      <c r="GP65" s="50">
        <v>40866.660000000003</v>
      </c>
      <c r="GQ65" s="50">
        <v>0</v>
      </c>
      <c r="GR65" s="50">
        <v>21540</v>
      </c>
      <c r="GS65" s="50">
        <v>856.93000000000029</v>
      </c>
      <c r="GT65" s="50">
        <v>0</v>
      </c>
      <c r="GU65" s="50">
        <v>0</v>
      </c>
      <c r="GV65" s="50">
        <v>16729.32</v>
      </c>
      <c r="GW65" s="50">
        <v>9361.64</v>
      </c>
      <c r="GX65" s="50">
        <v>0</v>
      </c>
      <c r="GY65" s="50">
        <v>0</v>
      </c>
      <c r="GZ65" s="50">
        <v>4136.97</v>
      </c>
      <c r="HA65" s="50">
        <v>2793.43</v>
      </c>
      <c r="HB65" s="118">
        <v>0</v>
      </c>
      <c r="HC65" s="118">
        <v>0</v>
      </c>
      <c r="HD65" s="118">
        <v>0</v>
      </c>
      <c r="HE65" s="118">
        <v>0</v>
      </c>
      <c r="HF65" s="118">
        <v>0</v>
      </c>
      <c r="HG65" s="118">
        <v>0</v>
      </c>
      <c r="HH65" s="50">
        <v>25877</v>
      </c>
      <c r="HI65" s="50">
        <v>304130.02</v>
      </c>
      <c r="HJ65" s="50">
        <v>5515.39</v>
      </c>
      <c r="HK65" s="50">
        <v>93219.370000000112</v>
      </c>
      <c r="HL65" s="50">
        <v>6237.8</v>
      </c>
      <c r="HM65" s="50">
        <v>54569.25</v>
      </c>
      <c r="HN65" s="50">
        <v>0</v>
      </c>
      <c r="HO65" s="50">
        <v>19300.380000000005</v>
      </c>
      <c r="HP65" s="50">
        <v>2984.8499999999985</v>
      </c>
      <c r="HQ65" s="50">
        <v>3106.6799999998912</v>
      </c>
      <c r="HR65" s="50">
        <v>1019.2</v>
      </c>
      <c r="HS65" s="50">
        <v>0</v>
      </c>
      <c r="HT65" s="50">
        <v>12294.31</v>
      </c>
      <c r="HU65" s="50">
        <v>3487.08</v>
      </c>
      <c r="HV65" s="50">
        <v>9945.7099999999991</v>
      </c>
      <c r="HW65" s="50">
        <v>800.95</v>
      </c>
      <c r="HX65" s="50">
        <v>11540.36</v>
      </c>
      <c r="HY65" s="50">
        <v>0</v>
      </c>
      <c r="HZ65" s="50">
        <v>2676.68</v>
      </c>
      <c r="IA65" s="50">
        <v>17754.419999999998</v>
      </c>
      <c r="IB65" s="50">
        <v>1919.83</v>
      </c>
      <c r="IC65" s="50">
        <v>833.22</v>
      </c>
      <c r="ID65" s="50">
        <v>7981.72</v>
      </c>
      <c r="IE65" s="50">
        <v>1660</v>
      </c>
      <c r="IF65" s="50">
        <v>6625.95</v>
      </c>
      <c r="IG65" s="50">
        <v>35949.89</v>
      </c>
      <c r="IH65" s="50">
        <v>7981.85</v>
      </c>
      <c r="II65" s="50">
        <v>19886.77</v>
      </c>
      <c r="IJ65" s="50">
        <v>13734.58</v>
      </c>
      <c r="IK65" s="50">
        <v>0</v>
      </c>
      <c r="IL65" s="50">
        <v>0</v>
      </c>
      <c r="IM65" s="50">
        <v>2046.43</v>
      </c>
      <c r="IN65" s="50">
        <v>0</v>
      </c>
      <c r="IO65" s="50">
        <v>0</v>
      </c>
      <c r="IP65" s="50">
        <v>4933.75</v>
      </c>
      <c r="IQ65" s="50">
        <v>0</v>
      </c>
      <c r="IR65" s="118">
        <v>0</v>
      </c>
      <c r="IS65" s="118">
        <v>1</v>
      </c>
      <c r="IT65" s="118">
        <v>0</v>
      </c>
      <c r="IU65" s="50">
        <v>2537</v>
      </c>
      <c r="IV65" s="50">
        <v>0</v>
      </c>
      <c r="IW65" s="50">
        <v>0</v>
      </c>
      <c r="IX65" s="50">
        <v>17892.490000000049</v>
      </c>
      <c r="IY65" s="50"/>
      <c r="IZ65" s="50">
        <v>5348.26</v>
      </c>
      <c r="JA65" s="118">
        <v>0</v>
      </c>
      <c r="JB65" s="118">
        <v>0</v>
      </c>
      <c r="JC65" s="118">
        <v>0</v>
      </c>
      <c r="JD65" s="118"/>
      <c r="JF65" s="12">
        <v>54014.970000000088</v>
      </c>
      <c r="JG65" s="12">
        <v>611080.21261895879</v>
      </c>
      <c r="JH65" s="12">
        <v>647202.69000000006</v>
      </c>
      <c r="JI65" s="100">
        <v>17892.492618958815</v>
      </c>
      <c r="JJ65" s="102">
        <v>17892.490000000049</v>
      </c>
      <c r="JK65" s="104">
        <v>-2.6189587661065161E-3</v>
      </c>
      <c r="JM65" s="12">
        <v>2951.51</v>
      </c>
      <c r="JN65" s="12">
        <v>4933.75</v>
      </c>
      <c r="JO65" s="12">
        <v>2537</v>
      </c>
      <c r="JP65" s="100">
        <v>5348.26</v>
      </c>
      <c r="JQ65" s="100">
        <v>5348.26</v>
      </c>
      <c r="JR65" s="100">
        <v>0</v>
      </c>
      <c r="JS65" s="12">
        <v>503090.86999999994</v>
      </c>
      <c r="JZ65" s="105" t="s">
        <v>621</v>
      </c>
      <c r="KA65" s="105">
        <v>406</v>
      </c>
      <c r="KB65" s="105">
        <v>0</v>
      </c>
      <c r="KC65" s="105" t="s">
        <v>626</v>
      </c>
      <c r="KD65" s="105"/>
      <c r="KE65" s="105" t="s">
        <v>627</v>
      </c>
      <c r="KF65" s="105"/>
      <c r="KG65" s="105"/>
      <c r="KH65" s="105">
        <v>469364.64261895861</v>
      </c>
      <c r="KI65" s="105">
        <v>469364.64261895872</v>
      </c>
      <c r="KJ65" s="105"/>
      <c r="KK65" s="105">
        <v>0</v>
      </c>
      <c r="KL65" s="105">
        <v>469365</v>
      </c>
      <c r="KN65" s="106">
        <v>0</v>
      </c>
      <c r="KQ65" s="1" t="s">
        <v>621</v>
      </c>
      <c r="KR65" s="12">
        <v>93219.370000000112</v>
      </c>
      <c r="KS65" s="12">
        <v>0</v>
      </c>
      <c r="KT65" s="12">
        <v>0</v>
      </c>
      <c r="KU65" s="12">
        <v>0</v>
      </c>
      <c r="KW65" s="1">
        <v>0</v>
      </c>
      <c r="KX65" s="1">
        <v>5467.4400000000023</v>
      </c>
      <c r="KY65" s="1">
        <v>0</v>
      </c>
    </row>
    <row r="66" spans="1:311" x14ac:dyDescent="0.35">
      <c r="A66" s="2" t="s">
        <v>628</v>
      </c>
      <c r="B66" s="3">
        <v>-44184.7</v>
      </c>
      <c r="C66" s="3">
        <v>0</v>
      </c>
      <c r="D66" s="3">
        <v>-21866.67</v>
      </c>
      <c r="E66" s="3">
        <v>0</v>
      </c>
      <c r="F66" s="3">
        <v>-48511</v>
      </c>
      <c r="G66" s="3">
        <v>-56523.93</v>
      </c>
      <c r="H66" s="3">
        <v>0</v>
      </c>
      <c r="I66" s="3">
        <v>-155333.19</v>
      </c>
      <c r="J66" s="3">
        <v>-15697.73</v>
      </c>
      <c r="K66" s="3">
        <v>0</v>
      </c>
      <c r="L66" s="3">
        <v>-8135.54</v>
      </c>
      <c r="M66" s="3">
        <v>-19153.830000000002</v>
      </c>
      <c r="N66" s="3">
        <v>-2047.52</v>
      </c>
      <c r="O66" s="3">
        <v>0</v>
      </c>
      <c r="P66" s="3">
        <v>0</v>
      </c>
      <c r="Q66" s="3">
        <v>0</v>
      </c>
      <c r="R66" s="3">
        <v>0</v>
      </c>
      <c r="S66" s="3">
        <v>569351.1</v>
      </c>
      <c r="T66" s="3">
        <v>8688.41</v>
      </c>
      <c r="U66" s="3">
        <v>0</v>
      </c>
      <c r="V66" s="3">
        <v>18984.240000000002</v>
      </c>
      <c r="W66" s="3">
        <v>75967.740000000005</v>
      </c>
      <c r="X66" s="3">
        <v>0</v>
      </c>
      <c r="Y66" s="3">
        <v>27161.32</v>
      </c>
      <c r="Z66" s="3">
        <v>69512.39</v>
      </c>
      <c r="AA66" s="3">
        <v>199673.41</v>
      </c>
      <c r="AB66" s="3">
        <v>3199.64</v>
      </c>
      <c r="AC66" s="3">
        <v>14679.22</v>
      </c>
      <c r="AD66" s="3">
        <v>15194.59</v>
      </c>
      <c r="AE66" s="3">
        <v>1824</v>
      </c>
      <c r="AF66" s="3">
        <v>24346.65</v>
      </c>
      <c r="AG66" s="3">
        <v>16802.150000000001</v>
      </c>
      <c r="AH66" s="3">
        <v>36589.279999999999</v>
      </c>
      <c r="AI66" s="3">
        <v>0</v>
      </c>
      <c r="AJ66" s="3">
        <v>9307.57</v>
      </c>
      <c r="AK66" s="3">
        <v>51536.18</v>
      </c>
      <c r="AL66" s="3">
        <v>12110.19</v>
      </c>
      <c r="AM66" s="3">
        <v>0</v>
      </c>
      <c r="AN66" s="3">
        <v>14735.42</v>
      </c>
      <c r="AO66" s="3">
        <v>4200</v>
      </c>
      <c r="AP66" s="3">
        <v>6701.84</v>
      </c>
      <c r="AQ66" s="3">
        <v>69659.360000000001</v>
      </c>
      <c r="AR66" s="3">
        <v>0</v>
      </c>
      <c r="AS66" s="3">
        <v>2850</v>
      </c>
      <c r="AT66" s="3">
        <v>14163.5</v>
      </c>
      <c r="AU66" s="3">
        <v>0</v>
      </c>
      <c r="AV66" s="3">
        <v>7575.2</v>
      </c>
      <c r="AW66" s="3">
        <v>0</v>
      </c>
      <c r="AX66" s="3">
        <v>0</v>
      </c>
      <c r="AY66" s="3">
        <v>-3487.78</v>
      </c>
      <c r="AZ66" s="3">
        <v>2981.19</v>
      </c>
      <c r="BA66" s="12">
        <v>902852.69999999984</v>
      </c>
      <c r="BB66" s="12">
        <v>-83.369999999999891</v>
      </c>
      <c r="BC66" s="12">
        <v>902936.07000000007</v>
      </c>
      <c r="BD66" s="12">
        <v>0</v>
      </c>
      <c r="BE66" s="12"/>
      <c r="BF66" s="12">
        <v>6115</v>
      </c>
      <c r="BG66" s="12">
        <v>0</v>
      </c>
      <c r="BH66" s="12">
        <v>4382.38</v>
      </c>
      <c r="BI66" s="12"/>
      <c r="BJ66" s="12">
        <v>4382.38</v>
      </c>
      <c r="BK66" s="12">
        <v>203.01999999999998</v>
      </c>
      <c r="BL66" s="12"/>
      <c r="BM66" s="12">
        <v>203.01999999999998</v>
      </c>
      <c r="BN66" s="12">
        <v>1612.9700000000003</v>
      </c>
      <c r="BO66" s="12"/>
      <c r="BP66" s="12">
        <v>1612.9700000000003</v>
      </c>
      <c r="BQ66" s="12">
        <v>-83.369999999999891</v>
      </c>
      <c r="BS66" s="12">
        <v>-506.59000000000015</v>
      </c>
      <c r="BT66" s="1">
        <v>-506.59000000000015</v>
      </c>
      <c r="BU66" s="1">
        <v>0</v>
      </c>
      <c r="BV66" s="12">
        <v>-19660.420000000002</v>
      </c>
      <c r="BW66" s="12">
        <v>51536.18</v>
      </c>
      <c r="BY66" s="1">
        <v>0</v>
      </c>
      <c r="BZ66" s="1">
        <v>0</v>
      </c>
      <c r="CB66" s="44">
        <v>407</v>
      </c>
      <c r="CC66" s="12">
        <v>113332.90000000049</v>
      </c>
      <c r="CD66" s="12">
        <v>105543.65000000014</v>
      </c>
      <c r="CE66" s="12">
        <v>1118.8199999999997</v>
      </c>
      <c r="CF66" s="1">
        <v>1035.4499999999989</v>
      </c>
      <c r="CH66" s="50">
        <v>977158</v>
      </c>
      <c r="CI66" s="50">
        <v>0</v>
      </c>
      <c r="CJ66" s="50">
        <v>0</v>
      </c>
      <c r="CK66" s="50">
        <v>-9433</v>
      </c>
      <c r="CL66" s="50"/>
      <c r="CM66" s="50">
        <v>0</v>
      </c>
      <c r="CN66" s="50">
        <v>0</v>
      </c>
      <c r="CO66" s="50">
        <v>-17656</v>
      </c>
      <c r="CP66" s="50">
        <v>-38011</v>
      </c>
      <c r="CQ66" s="50">
        <v>0</v>
      </c>
      <c r="CR66" s="50">
        <v>0</v>
      </c>
      <c r="CT66" s="56">
        <v>44184.7</v>
      </c>
      <c r="CU66" s="104">
        <v>895064.79743720894</v>
      </c>
      <c r="CV66" s="104">
        <v>0</v>
      </c>
      <c r="CW66" s="12">
        <v>0</v>
      </c>
      <c r="CX66" s="12">
        <v>0</v>
      </c>
      <c r="CY66" s="12">
        <v>0</v>
      </c>
      <c r="CZ66" s="63">
        <v>0</v>
      </c>
      <c r="DA66" s="60">
        <v>939249.49743720889</v>
      </c>
      <c r="DB66" s="56">
        <v>0</v>
      </c>
      <c r="DC66" s="63"/>
      <c r="DD66" s="60">
        <v>0</v>
      </c>
      <c r="DE66" s="56">
        <v>21866.67</v>
      </c>
      <c r="DF66" s="12">
        <v>0</v>
      </c>
      <c r="DG66" s="12">
        <v>0</v>
      </c>
      <c r="DH66" s="60">
        <v>21866.67</v>
      </c>
      <c r="DI66" s="67">
        <v>0</v>
      </c>
      <c r="DJ66" s="71">
        <v>48511</v>
      </c>
      <c r="DK66" s="56">
        <v>56523.93</v>
      </c>
      <c r="DL66" s="12">
        <v>0</v>
      </c>
      <c r="DM66" s="12">
        <v>-17656</v>
      </c>
      <c r="DN66" s="63">
        <v>-38011</v>
      </c>
      <c r="DO66" s="67">
        <v>856.93000000000029</v>
      </c>
      <c r="DP66" s="71">
        <v>0</v>
      </c>
      <c r="DQ66" s="67">
        <v>26370.03</v>
      </c>
      <c r="DR66" s="67">
        <v>128963.16</v>
      </c>
      <c r="DS66" s="71">
        <v>15697.73</v>
      </c>
      <c r="DT66" s="67">
        <v>0</v>
      </c>
      <c r="DU66" s="71">
        <v>8135.54</v>
      </c>
      <c r="DV66" s="67">
        <v>19660.419999999998</v>
      </c>
      <c r="DW66" s="71">
        <v>2047.52</v>
      </c>
      <c r="DX66" s="83">
        <v>0</v>
      </c>
      <c r="DY66" s="83">
        <v>0</v>
      </c>
      <c r="DZ66" s="83">
        <v>0</v>
      </c>
      <c r="EA66" s="83">
        <v>0</v>
      </c>
      <c r="EB66" s="83">
        <v>0</v>
      </c>
      <c r="EC66" s="83">
        <v>0</v>
      </c>
      <c r="ED66" s="83">
        <v>0</v>
      </c>
      <c r="EE66" s="67">
        <v>55667</v>
      </c>
      <c r="EG66" s="92">
        <v>569351.1</v>
      </c>
      <c r="EH66" s="92">
        <v>8688.41</v>
      </c>
      <c r="EI66" s="92">
        <v>0</v>
      </c>
      <c r="EJ66" s="92">
        <v>18984.240000000002</v>
      </c>
      <c r="EK66" s="92">
        <v>75967.740000000005</v>
      </c>
      <c r="EL66" s="92">
        <v>0</v>
      </c>
      <c r="EM66" s="92">
        <v>27161.32</v>
      </c>
      <c r="EN66" s="92">
        <v>69512.39</v>
      </c>
      <c r="EO66" s="92">
        <v>199673.41</v>
      </c>
      <c r="EP66" s="92">
        <v>3199.64</v>
      </c>
      <c r="EQ66" s="92">
        <v>14679.22</v>
      </c>
      <c r="ER66" s="92">
        <v>15194.59</v>
      </c>
      <c r="ES66" s="92">
        <v>1824</v>
      </c>
      <c r="ET66" s="92">
        <v>24346.65</v>
      </c>
      <c r="EU66" s="92">
        <v>16802.150000000001</v>
      </c>
      <c r="EV66" s="92">
        <v>36589.279999999999</v>
      </c>
      <c r="EW66" s="92">
        <v>0</v>
      </c>
      <c r="EX66" s="92">
        <v>9307.57</v>
      </c>
      <c r="EY66" s="92">
        <v>51536.18</v>
      </c>
      <c r="EZ66" s="92">
        <v>12110.19</v>
      </c>
      <c r="FA66" s="92">
        <v>0</v>
      </c>
      <c r="FB66" s="92">
        <v>14735.42</v>
      </c>
      <c r="FC66" s="92">
        <v>4200</v>
      </c>
      <c r="FD66" s="92">
        <v>6701.84</v>
      </c>
      <c r="FE66" s="92">
        <v>69659.360000000001</v>
      </c>
      <c r="FF66" s="92">
        <v>0</v>
      </c>
      <c r="FG66" s="92">
        <v>2850</v>
      </c>
      <c r="FH66" s="92">
        <v>14163.5</v>
      </c>
      <c r="FI66" s="92">
        <v>0</v>
      </c>
      <c r="FJ66" s="92">
        <v>7575.2</v>
      </c>
      <c r="FK66" s="92">
        <v>0</v>
      </c>
      <c r="FL66" s="92">
        <v>0</v>
      </c>
      <c r="FM66" s="186">
        <v>407</v>
      </c>
      <c r="FN66" s="1" t="s">
        <v>628</v>
      </c>
      <c r="FO66" s="118">
        <v>9353005</v>
      </c>
      <c r="FP66" s="118" t="s">
        <v>629</v>
      </c>
      <c r="FQ66" s="118" t="s">
        <v>630</v>
      </c>
      <c r="FR66" s="118" t="s">
        <v>631</v>
      </c>
      <c r="FS66" s="118" t="s">
        <v>632</v>
      </c>
      <c r="FT66" s="118" t="s">
        <v>233</v>
      </c>
      <c r="FU66" s="118"/>
      <c r="FV66" s="118"/>
      <c r="FW66" s="118"/>
      <c r="FX66" s="118"/>
      <c r="FY66" s="118"/>
      <c r="FZ66" s="118"/>
      <c r="GA66" s="118"/>
      <c r="GB66" s="118"/>
      <c r="GC66" s="118"/>
      <c r="GD66" s="118"/>
      <c r="GE66" s="118" t="s">
        <v>234</v>
      </c>
      <c r="GF66" s="118" t="s">
        <v>235</v>
      </c>
      <c r="GG66" s="118" t="s">
        <v>234</v>
      </c>
      <c r="GH66" s="120" t="s">
        <v>237</v>
      </c>
      <c r="GI66" s="118" t="s">
        <v>236</v>
      </c>
      <c r="GJ66" s="118" t="s">
        <v>236</v>
      </c>
      <c r="GK66" s="50">
        <v>113332.90000000049</v>
      </c>
      <c r="GL66" s="118">
        <v>0</v>
      </c>
      <c r="GM66" s="50">
        <v>1118.8199999999997</v>
      </c>
      <c r="GN66" s="50">
        <v>939248.14743720891</v>
      </c>
      <c r="GO66" s="50">
        <v>0</v>
      </c>
      <c r="GP66" s="50">
        <v>21866.67</v>
      </c>
      <c r="GQ66" s="50">
        <v>0</v>
      </c>
      <c r="GR66" s="50">
        <v>48511</v>
      </c>
      <c r="GS66" s="50">
        <v>856.93000000000029</v>
      </c>
      <c r="GT66" s="50">
        <v>0</v>
      </c>
      <c r="GU66" s="50">
        <v>26370.03</v>
      </c>
      <c r="GV66" s="50">
        <v>128963.16</v>
      </c>
      <c r="GW66" s="50">
        <v>15697.73</v>
      </c>
      <c r="GX66" s="50">
        <v>0</v>
      </c>
      <c r="GY66" s="50">
        <v>8135.54</v>
      </c>
      <c r="GZ66" s="50">
        <v>19660.419999999998</v>
      </c>
      <c r="HA66" s="50">
        <v>2047.52</v>
      </c>
      <c r="HB66" s="118">
        <v>0</v>
      </c>
      <c r="HC66" s="118">
        <v>0</v>
      </c>
      <c r="HD66" s="118">
        <v>0</v>
      </c>
      <c r="HE66" s="118">
        <v>0</v>
      </c>
      <c r="HF66" s="118">
        <v>0</v>
      </c>
      <c r="HG66" s="118">
        <v>0</v>
      </c>
      <c r="HH66" s="50">
        <v>55667</v>
      </c>
      <c r="HI66" s="50">
        <v>569351.1</v>
      </c>
      <c r="HJ66" s="50">
        <v>8688.41</v>
      </c>
      <c r="HK66" s="50">
        <v>211417.12999999939</v>
      </c>
      <c r="HL66" s="50">
        <v>18984.240000000002</v>
      </c>
      <c r="HM66" s="50">
        <v>75967.740000000005</v>
      </c>
      <c r="HN66" s="50">
        <v>0</v>
      </c>
      <c r="HO66" s="50">
        <v>90945.369999999966</v>
      </c>
      <c r="HP66" s="50">
        <v>5728.3400000000329</v>
      </c>
      <c r="HQ66" s="50">
        <v>2935.5000000006112</v>
      </c>
      <c r="HR66" s="50">
        <v>3199.64</v>
      </c>
      <c r="HS66" s="50">
        <v>0</v>
      </c>
      <c r="HT66" s="50">
        <v>15194.59</v>
      </c>
      <c r="HU66" s="50">
        <v>1824</v>
      </c>
      <c r="HV66" s="50">
        <v>24346.65</v>
      </c>
      <c r="HW66" s="50">
        <v>16802.150000000001</v>
      </c>
      <c r="HX66" s="50">
        <v>36589.279999999999</v>
      </c>
      <c r="HY66" s="50">
        <v>0</v>
      </c>
      <c r="HZ66" s="50">
        <v>9307.57</v>
      </c>
      <c r="IA66" s="50">
        <v>51536.18</v>
      </c>
      <c r="IB66" s="50">
        <v>12110.19</v>
      </c>
      <c r="IC66" s="50">
        <v>0</v>
      </c>
      <c r="ID66" s="50">
        <v>14735.42</v>
      </c>
      <c r="IE66" s="50">
        <v>4200</v>
      </c>
      <c r="IF66" s="50">
        <v>6701.84</v>
      </c>
      <c r="IG66" s="50">
        <v>69659.360000000001</v>
      </c>
      <c r="IH66" s="50">
        <v>0</v>
      </c>
      <c r="II66" s="50">
        <v>2850</v>
      </c>
      <c r="IJ66" s="50">
        <v>14163.5</v>
      </c>
      <c r="IK66" s="50">
        <v>0</v>
      </c>
      <c r="IL66" s="50">
        <v>0</v>
      </c>
      <c r="IM66" s="50">
        <v>7575.2</v>
      </c>
      <c r="IN66" s="50">
        <v>0</v>
      </c>
      <c r="IO66" s="50">
        <v>0</v>
      </c>
      <c r="IP66" s="50">
        <v>6115</v>
      </c>
      <c r="IQ66" s="50">
        <v>0</v>
      </c>
      <c r="IR66" s="118">
        <v>0</v>
      </c>
      <c r="IS66" s="118">
        <v>1</v>
      </c>
      <c r="IT66" s="118">
        <v>0</v>
      </c>
      <c r="IU66" s="50">
        <v>4382.38</v>
      </c>
      <c r="IV66" s="50">
        <v>203.01999999999998</v>
      </c>
      <c r="IW66" s="50">
        <v>1612.9700000000003</v>
      </c>
      <c r="IX66" s="50">
        <v>105543.65000000014</v>
      </c>
      <c r="IY66" s="50"/>
      <c r="IZ66" s="50">
        <v>1035.4499999999989</v>
      </c>
      <c r="JA66" s="118">
        <v>0</v>
      </c>
      <c r="JB66" s="118">
        <v>0</v>
      </c>
      <c r="JC66" s="118">
        <v>0</v>
      </c>
      <c r="JD66" s="118"/>
      <c r="JF66" s="12">
        <v>113332.90000000049</v>
      </c>
      <c r="JG66" s="12">
        <v>1267024.147437209</v>
      </c>
      <c r="JH66" s="12">
        <v>1274813.4000000001</v>
      </c>
      <c r="JI66" s="100">
        <v>105543.6474372095</v>
      </c>
      <c r="JJ66" s="102">
        <v>105543.65000000014</v>
      </c>
      <c r="JK66" s="104">
        <v>2.5627906434237957E-3</v>
      </c>
      <c r="JM66" s="12">
        <v>1118.8199999999997</v>
      </c>
      <c r="JN66" s="12">
        <v>6115</v>
      </c>
      <c r="JO66" s="12">
        <v>6198.37</v>
      </c>
      <c r="JP66" s="100">
        <v>1035.4499999999998</v>
      </c>
      <c r="JQ66" s="100">
        <v>1035.4499999999989</v>
      </c>
      <c r="JR66" s="100">
        <v>0</v>
      </c>
      <c r="JS66" s="12">
        <v>902936.07000000007</v>
      </c>
      <c r="JZ66" s="105" t="s">
        <v>628</v>
      </c>
      <c r="KA66" s="105">
        <v>407</v>
      </c>
      <c r="KB66" s="105">
        <v>0</v>
      </c>
      <c r="KC66" s="105" t="s">
        <v>633</v>
      </c>
      <c r="KD66" s="105"/>
      <c r="KE66" s="105" t="s">
        <v>634</v>
      </c>
      <c r="KF66" s="105"/>
      <c r="KG66" s="105"/>
      <c r="KH66" s="105">
        <v>895064.79743720917</v>
      </c>
      <c r="KI66" s="105">
        <v>895064.79743720894</v>
      </c>
      <c r="KJ66" s="105"/>
      <c r="KK66" s="105">
        <v>0</v>
      </c>
      <c r="KL66" s="105">
        <v>895063</v>
      </c>
      <c r="KN66" s="106">
        <v>0</v>
      </c>
      <c r="KQ66" s="1" t="s">
        <v>628</v>
      </c>
      <c r="KR66" s="12">
        <v>196737.90999999939</v>
      </c>
      <c r="KS66" s="12">
        <v>0</v>
      </c>
      <c r="KT66" s="12">
        <v>0</v>
      </c>
      <c r="KU66" s="12">
        <v>0</v>
      </c>
      <c r="KW66" s="1">
        <v>14679.220000000001</v>
      </c>
      <c r="KX66" s="1">
        <v>63784.049999999967</v>
      </c>
      <c r="KY66" s="1">
        <v>0</v>
      </c>
    </row>
    <row r="67" spans="1:311" x14ac:dyDescent="0.35">
      <c r="A67" s="2" t="s">
        <v>635</v>
      </c>
      <c r="B67" s="3">
        <v>-39645</v>
      </c>
      <c r="C67" s="3">
        <v>0</v>
      </c>
      <c r="D67" s="3">
        <v>-26666.67</v>
      </c>
      <c r="E67" s="3">
        <v>0</v>
      </c>
      <c r="F67" s="3">
        <v>-43155</v>
      </c>
      <c r="G67" s="3">
        <v>-45955</v>
      </c>
      <c r="H67" s="3">
        <v>-345</v>
      </c>
      <c r="I67" s="3">
        <v>-21393.93</v>
      </c>
      <c r="J67" s="3">
        <v>-15686.51</v>
      </c>
      <c r="K67" s="3">
        <v>0</v>
      </c>
      <c r="L67" s="3">
        <v>-70000</v>
      </c>
      <c r="M67" s="3">
        <v>-10085</v>
      </c>
      <c r="N67" s="3">
        <v>-11590.16</v>
      </c>
      <c r="O67" s="3">
        <v>0</v>
      </c>
      <c r="P67" s="3">
        <v>0</v>
      </c>
      <c r="Q67" s="3">
        <v>0</v>
      </c>
      <c r="R67" s="3">
        <v>0</v>
      </c>
      <c r="S67" s="3">
        <v>513312.78</v>
      </c>
      <c r="T67" s="3">
        <v>344.2</v>
      </c>
      <c r="U67" s="3">
        <v>0</v>
      </c>
      <c r="V67" s="3">
        <v>0</v>
      </c>
      <c r="W67" s="3">
        <v>44412.81</v>
      </c>
      <c r="X67" s="3">
        <v>0</v>
      </c>
      <c r="Y67" s="3">
        <v>20440.97</v>
      </c>
      <c r="Z67" s="3">
        <v>3922.19</v>
      </c>
      <c r="AA67" s="3">
        <v>197767.07</v>
      </c>
      <c r="AB67" s="3">
        <v>0</v>
      </c>
      <c r="AC67" s="3">
        <v>0</v>
      </c>
      <c r="AD67" s="3">
        <v>69911.56</v>
      </c>
      <c r="AE67" s="3">
        <v>1740.25</v>
      </c>
      <c r="AF67" s="3">
        <v>17672.25</v>
      </c>
      <c r="AG67" s="3">
        <v>4368.99</v>
      </c>
      <c r="AH67" s="3">
        <v>25732.03</v>
      </c>
      <c r="AI67" s="3">
        <v>0</v>
      </c>
      <c r="AJ67" s="3">
        <v>2752.84</v>
      </c>
      <c r="AK67" s="3">
        <v>27857.91</v>
      </c>
      <c r="AL67" s="3">
        <v>8702.99</v>
      </c>
      <c r="AM67" s="3">
        <v>0</v>
      </c>
      <c r="AN67" s="3">
        <v>3975.17</v>
      </c>
      <c r="AO67" s="3">
        <v>3540</v>
      </c>
      <c r="AP67" s="3">
        <v>0</v>
      </c>
      <c r="AQ67" s="3">
        <v>62221.83</v>
      </c>
      <c r="AR67" s="3">
        <v>0</v>
      </c>
      <c r="AS67" s="3">
        <v>22144.39</v>
      </c>
      <c r="AT67" s="3">
        <v>30650.25</v>
      </c>
      <c r="AU67" s="3">
        <v>0</v>
      </c>
      <c r="AV67" s="3">
        <v>1420</v>
      </c>
      <c r="AW67" s="3">
        <v>0</v>
      </c>
      <c r="AX67" s="3">
        <v>0</v>
      </c>
      <c r="AY67" s="3">
        <v>-1169.6500000000001</v>
      </c>
      <c r="AZ67" s="3">
        <v>13815.2</v>
      </c>
      <c r="BA67" s="12">
        <v>791013.76</v>
      </c>
      <c r="BB67" s="12">
        <v>-5020.57</v>
      </c>
      <c r="BC67" s="12">
        <v>796034.32999999961</v>
      </c>
      <c r="BD67" s="12">
        <v>0</v>
      </c>
      <c r="BE67" s="12"/>
      <c r="BF67" s="12">
        <v>5991.25</v>
      </c>
      <c r="BG67" s="12">
        <v>0</v>
      </c>
      <c r="BH67" s="12">
        <v>1426.82</v>
      </c>
      <c r="BI67" s="12"/>
      <c r="BJ67" s="12">
        <v>1426.82</v>
      </c>
      <c r="BK67" s="12">
        <v>0</v>
      </c>
      <c r="BL67" s="12"/>
      <c r="BM67" s="12">
        <v>0</v>
      </c>
      <c r="BN67" s="12">
        <v>9585</v>
      </c>
      <c r="BO67" s="12"/>
      <c r="BP67" s="12">
        <v>9585</v>
      </c>
      <c r="BQ67" s="12">
        <v>-5020.57</v>
      </c>
      <c r="BS67" s="12">
        <v>12645.550000000001</v>
      </c>
      <c r="BT67" s="1">
        <v>0</v>
      </c>
      <c r="BU67" s="1">
        <v>12645.550000000001</v>
      </c>
      <c r="BV67" s="12">
        <v>-10085</v>
      </c>
      <c r="BW67" s="12">
        <v>40503.46</v>
      </c>
      <c r="BY67" s="1">
        <v>0</v>
      </c>
      <c r="BZ67" s="1">
        <v>0</v>
      </c>
      <c r="CB67" s="44">
        <v>409</v>
      </c>
      <c r="CC67" s="12">
        <v>72657.569999999949</v>
      </c>
      <c r="CD67" s="12">
        <v>78869.050000000396</v>
      </c>
      <c r="CE67" s="12">
        <v>25137.839999999997</v>
      </c>
      <c r="CF67" s="1">
        <v>20117.269999999997</v>
      </c>
      <c r="CH67" s="50">
        <v>787774</v>
      </c>
      <c r="CI67" s="50">
        <v>0</v>
      </c>
      <c r="CJ67" s="50">
        <v>0</v>
      </c>
      <c r="CK67" s="50">
        <v>-8574</v>
      </c>
      <c r="CL67" s="50"/>
      <c r="CM67" s="50">
        <v>0</v>
      </c>
      <c r="CN67" s="50">
        <v>0</v>
      </c>
      <c r="CO67" s="50">
        <v>-17550</v>
      </c>
      <c r="CP67" s="50">
        <v>-28405</v>
      </c>
      <c r="CQ67" s="50">
        <v>0</v>
      </c>
      <c r="CR67" s="50">
        <v>0</v>
      </c>
      <c r="CT67" s="56">
        <v>39645</v>
      </c>
      <c r="CU67" s="104">
        <v>797228.2324528821</v>
      </c>
      <c r="CV67" s="104">
        <v>0</v>
      </c>
      <c r="CW67" s="12">
        <v>0</v>
      </c>
      <c r="CX67" s="12">
        <v>0</v>
      </c>
      <c r="CY67" s="12">
        <v>0</v>
      </c>
      <c r="CZ67" s="63">
        <v>0</v>
      </c>
      <c r="DA67" s="60">
        <v>836873.2324528821</v>
      </c>
      <c r="DB67" s="56">
        <v>0</v>
      </c>
      <c r="DC67" s="63"/>
      <c r="DD67" s="60">
        <v>0</v>
      </c>
      <c r="DE67" s="56">
        <v>26666.67</v>
      </c>
      <c r="DF67" s="12">
        <v>0</v>
      </c>
      <c r="DG67" s="12">
        <v>0</v>
      </c>
      <c r="DH67" s="60">
        <v>26666.67</v>
      </c>
      <c r="DI67" s="67">
        <v>0</v>
      </c>
      <c r="DJ67" s="71">
        <v>43155</v>
      </c>
      <c r="DK67" s="56">
        <v>45955</v>
      </c>
      <c r="DL67" s="12">
        <v>0</v>
      </c>
      <c r="DM67" s="12">
        <v>-17550</v>
      </c>
      <c r="DN67" s="63">
        <v>-28405</v>
      </c>
      <c r="DO67" s="67">
        <v>0</v>
      </c>
      <c r="DP67" s="71">
        <v>345</v>
      </c>
      <c r="DQ67" s="67">
        <v>120</v>
      </c>
      <c r="DR67" s="67">
        <v>21273.93</v>
      </c>
      <c r="DS67" s="71">
        <v>15686.51</v>
      </c>
      <c r="DT67" s="67">
        <v>0</v>
      </c>
      <c r="DU67" s="71">
        <v>70000</v>
      </c>
      <c r="DV67" s="67">
        <v>10085</v>
      </c>
      <c r="DW67" s="71">
        <v>11590.16</v>
      </c>
      <c r="DX67" s="83">
        <v>0</v>
      </c>
      <c r="DY67" s="83">
        <v>0</v>
      </c>
      <c r="DZ67" s="83">
        <v>0</v>
      </c>
      <c r="EA67" s="83">
        <v>0</v>
      </c>
      <c r="EB67" s="83">
        <v>0</v>
      </c>
      <c r="EC67" s="83">
        <v>0</v>
      </c>
      <c r="ED67" s="83">
        <v>0</v>
      </c>
      <c r="EE67" s="67">
        <v>45955</v>
      </c>
      <c r="EG67" s="92">
        <v>513312.78</v>
      </c>
      <c r="EH67" s="92">
        <v>344.2</v>
      </c>
      <c r="EI67" s="92">
        <v>0</v>
      </c>
      <c r="EJ67" s="92">
        <v>0</v>
      </c>
      <c r="EK67" s="92">
        <v>44412.81</v>
      </c>
      <c r="EL67" s="92">
        <v>0</v>
      </c>
      <c r="EM67" s="92">
        <v>20440.97</v>
      </c>
      <c r="EN67" s="92">
        <v>3922.19</v>
      </c>
      <c r="EO67" s="92">
        <v>197767.07</v>
      </c>
      <c r="EP67" s="92">
        <v>0</v>
      </c>
      <c r="EQ67" s="92">
        <v>0</v>
      </c>
      <c r="ER67" s="92">
        <v>69911.56</v>
      </c>
      <c r="ES67" s="92">
        <v>1740.25</v>
      </c>
      <c r="ET67" s="92">
        <v>17672.25</v>
      </c>
      <c r="EU67" s="92">
        <v>4368.99</v>
      </c>
      <c r="EV67" s="92">
        <v>25732.03</v>
      </c>
      <c r="EW67" s="92">
        <v>0</v>
      </c>
      <c r="EX67" s="92">
        <v>2752.84</v>
      </c>
      <c r="EY67" s="92">
        <v>40503.46</v>
      </c>
      <c r="EZ67" s="92">
        <v>8702.99</v>
      </c>
      <c r="FA67" s="92">
        <v>0</v>
      </c>
      <c r="FB67" s="92">
        <v>3975.17</v>
      </c>
      <c r="FC67" s="92">
        <v>3540</v>
      </c>
      <c r="FD67" s="92">
        <v>0</v>
      </c>
      <c r="FE67" s="92">
        <v>62221.83</v>
      </c>
      <c r="FF67" s="92">
        <v>0</v>
      </c>
      <c r="FG67" s="92">
        <v>22144.39</v>
      </c>
      <c r="FH67" s="92">
        <v>30650.25</v>
      </c>
      <c r="FI67" s="92">
        <v>0</v>
      </c>
      <c r="FJ67" s="92">
        <v>1420</v>
      </c>
      <c r="FK67" s="92">
        <v>0</v>
      </c>
      <c r="FL67" s="92">
        <v>0</v>
      </c>
      <c r="FM67" s="186">
        <v>409</v>
      </c>
      <c r="FN67" s="1" t="s">
        <v>635</v>
      </c>
      <c r="FO67" s="118">
        <v>9353006</v>
      </c>
      <c r="FP67" s="118" t="s">
        <v>636</v>
      </c>
      <c r="FQ67" s="118" t="s">
        <v>637</v>
      </c>
      <c r="FR67" s="118" t="s">
        <v>638</v>
      </c>
      <c r="FS67" s="118" t="s">
        <v>639</v>
      </c>
      <c r="FT67" s="118" t="s">
        <v>233</v>
      </c>
      <c r="FU67" s="118"/>
      <c r="FV67" s="118"/>
      <c r="FW67" s="118"/>
      <c r="FX67" s="118"/>
      <c r="FY67" s="118"/>
      <c r="FZ67" s="118"/>
      <c r="GA67" s="118"/>
      <c r="GB67" s="118"/>
      <c r="GC67" s="118"/>
      <c r="GD67" s="118"/>
      <c r="GE67" s="118" t="s">
        <v>234</v>
      </c>
      <c r="GF67" s="118" t="s">
        <v>235</v>
      </c>
      <c r="GG67" s="118" t="s">
        <v>234</v>
      </c>
      <c r="GH67" s="120" t="s">
        <v>237</v>
      </c>
      <c r="GI67" s="118" t="s">
        <v>236</v>
      </c>
      <c r="GJ67" s="118" t="s">
        <v>236</v>
      </c>
      <c r="GK67" s="50">
        <v>72657.569999999949</v>
      </c>
      <c r="GL67" s="118">
        <v>0</v>
      </c>
      <c r="GM67" s="50">
        <v>25137.839999999997</v>
      </c>
      <c r="GN67" s="50">
        <v>836870.24245288211</v>
      </c>
      <c r="GO67" s="50">
        <v>0</v>
      </c>
      <c r="GP67" s="50">
        <v>26666.67</v>
      </c>
      <c r="GQ67" s="50">
        <v>0</v>
      </c>
      <c r="GR67" s="50">
        <v>43155</v>
      </c>
      <c r="GS67" s="50">
        <v>0</v>
      </c>
      <c r="GT67" s="50">
        <v>345</v>
      </c>
      <c r="GU67" s="50">
        <v>120</v>
      </c>
      <c r="GV67" s="50">
        <v>21273.93</v>
      </c>
      <c r="GW67" s="50">
        <v>15686.51</v>
      </c>
      <c r="GX67" s="50">
        <v>0</v>
      </c>
      <c r="GY67" s="50">
        <v>70000</v>
      </c>
      <c r="GZ67" s="50">
        <v>10085</v>
      </c>
      <c r="HA67" s="50">
        <v>11590.16</v>
      </c>
      <c r="HB67" s="118">
        <v>0</v>
      </c>
      <c r="HC67" s="118">
        <v>0</v>
      </c>
      <c r="HD67" s="118">
        <v>0</v>
      </c>
      <c r="HE67" s="118">
        <v>0</v>
      </c>
      <c r="HF67" s="118">
        <v>0</v>
      </c>
      <c r="HG67" s="118">
        <v>0</v>
      </c>
      <c r="HH67" s="50">
        <v>45955</v>
      </c>
      <c r="HI67" s="50">
        <v>513312.78</v>
      </c>
      <c r="HJ67" s="50">
        <v>344.2</v>
      </c>
      <c r="HK67" s="50">
        <v>196187.06999999975</v>
      </c>
      <c r="HL67" s="50">
        <v>0</v>
      </c>
      <c r="HM67" s="50">
        <v>44412.81</v>
      </c>
      <c r="HN67" s="50">
        <v>0</v>
      </c>
      <c r="HO67" s="50">
        <v>20440.97</v>
      </c>
      <c r="HP67" s="50">
        <v>3922.19</v>
      </c>
      <c r="HQ67" s="50">
        <v>1580.0000000002619</v>
      </c>
      <c r="HR67" s="50">
        <v>0</v>
      </c>
      <c r="HS67" s="50">
        <v>0</v>
      </c>
      <c r="HT67" s="50">
        <v>69911.56</v>
      </c>
      <c r="HU67" s="50">
        <v>1740.25</v>
      </c>
      <c r="HV67" s="50">
        <v>17672.25</v>
      </c>
      <c r="HW67" s="50">
        <v>4368.99</v>
      </c>
      <c r="HX67" s="50">
        <v>25732.03</v>
      </c>
      <c r="HY67" s="50">
        <v>0</v>
      </c>
      <c r="HZ67" s="50">
        <v>2752.84</v>
      </c>
      <c r="IA67" s="50">
        <v>40503.46</v>
      </c>
      <c r="IB67" s="50">
        <v>8702.99</v>
      </c>
      <c r="IC67" s="50">
        <v>0</v>
      </c>
      <c r="ID67" s="50">
        <v>3975.17</v>
      </c>
      <c r="IE67" s="50">
        <v>3540</v>
      </c>
      <c r="IF67" s="50">
        <v>0</v>
      </c>
      <c r="IG67" s="50">
        <v>62221.83</v>
      </c>
      <c r="IH67" s="50">
        <v>0</v>
      </c>
      <c r="II67" s="50">
        <v>22144.39</v>
      </c>
      <c r="IJ67" s="50">
        <v>30650.25</v>
      </c>
      <c r="IK67" s="50">
        <v>0</v>
      </c>
      <c r="IL67" s="50">
        <v>0</v>
      </c>
      <c r="IM67" s="50">
        <v>1420</v>
      </c>
      <c r="IN67" s="50">
        <v>0</v>
      </c>
      <c r="IO67" s="50">
        <v>0</v>
      </c>
      <c r="IP67" s="50">
        <v>5991.25</v>
      </c>
      <c r="IQ67" s="50">
        <v>0</v>
      </c>
      <c r="IR67" s="118">
        <v>0</v>
      </c>
      <c r="IS67" s="118">
        <v>1</v>
      </c>
      <c r="IT67" s="118">
        <v>0</v>
      </c>
      <c r="IU67" s="50">
        <v>1426.82</v>
      </c>
      <c r="IV67" s="50">
        <v>0</v>
      </c>
      <c r="IW67" s="50">
        <v>9585</v>
      </c>
      <c r="IX67" s="50">
        <v>78869.050000000396</v>
      </c>
      <c r="IY67" s="50"/>
      <c r="IZ67" s="50">
        <v>20117.269999999997</v>
      </c>
      <c r="JA67" s="118">
        <v>0</v>
      </c>
      <c r="JB67" s="118">
        <v>0</v>
      </c>
      <c r="JC67" s="118">
        <v>0</v>
      </c>
      <c r="JD67" s="118"/>
      <c r="JF67" s="12">
        <v>72657.569999999949</v>
      </c>
      <c r="JG67" s="12">
        <v>1081747.5124528822</v>
      </c>
      <c r="JH67" s="12">
        <v>1075536.03</v>
      </c>
      <c r="JI67" s="100">
        <v>78869.052452882053</v>
      </c>
      <c r="JJ67" s="102">
        <v>78869.050000000396</v>
      </c>
      <c r="JK67" s="104">
        <v>-2.4528816575184464E-3</v>
      </c>
      <c r="JM67" s="12">
        <v>25137.839999999997</v>
      </c>
      <c r="JN67" s="12">
        <v>5991.25</v>
      </c>
      <c r="JO67" s="12">
        <v>11011.82</v>
      </c>
      <c r="JP67" s="100">
        <v>20117.269999999997</v>
      </c>
      <c r="JQ67" s="100">
        <v>20117.269999999997</v>
      </c>
      <c r="JR67" s="100">
        <v>0</v>
      </c>
      <c r="JS67" s="12">
        <v>796034.32999999961</v>
      </c>
      <c r="JZ67" s="105" t="s">
        <v>635</v>
      </c>
      <c r="KA67" s="105">
        <v>409</v>
      </c>
      <c r="KB67" s="105">
        <v>0</v>
      </c>
      <c r="KC67" s="105" t="s">
        <v>640</v>
      </c>
      <c r="KD67" s="105"/>
      <c r="KE67" s="105" t="s">
        <v>641</v>
      </c>
      <c r="KF67" s="105"/>
      <c r="KG67" s="105"/>
      <c r="KH67" s="105">
        <v>797228.23245288199</v>
      </c>
      <c r="KI67" s="105">
        <v>797228.2324528821</v>
      </c>
      <c r="KJ67" s="105"/>
      <c r="KK67" s="105">
        <v>0</v>
      </c>
      <c r="KL67" s="105">
        <v>797225</v>
      </c>
      <c r="KN67" s="106">
        <v>0</v>
      </c>
      <c r="KQ67" s="1" t="s">
        <v>635</v>
      </c>
      <c r="KR67" s="12">
        <v>196187.06999999975</v>
      </c>
      <c r="KS67" s="12">
        <v>0</v>
      </c>
      <c r="KT67" s="12">
        <v>0</v>
      </c>
      <c r="KU67" s="12">
        <v>0</v>
      </c>
      <c r="KW67" s="1">
        <v>0</v>
      </c>
      <c r="KX67" s="1">
        <v>0</v>
      </c>
      <c r="KY67" s="1">
        <v>0</v>
      </c>
    </row>
    <row r="68" spans="1:311" x14ac:dyDescent="0.35">
      <c r="A68" s="2" t="s">
        <v>642</v>
      </c>
      <c r="B68" s="3">
        <v>-40555</v>
      </c>
      <c r="C68" s="3">
        <v>0</v>
      </c>
      <c r="D68" s="3">
        <v>-42954.42</v>
      </c>
      <c r="E68" s="3">
        <v>0</v>
      </c>
      <c r="F68" s="3">
        <v>-47475</v>
      </c>
      <c r="G68" s="3">
        <v>-44260</v>
      </c>
      <c r="H68" s="3">
        <v>0</v>
      </c>
      <c r="I68" s="3">
        <v>-27955.88</v>
      </c>
      <c r="J68" s="3">
        <v>-16405.5</v>
      </c>
      <c r="K68" s="3">
        <v>0</v>
      </c>
      <c r="L68" s="3">
        <v>-782</v>
      </c>
      <c r="M68" s="3">
        <v>-12370</v>
      </c>
      <c r="N68" s="3">
        <v>-5601.47</v>
      </c>
      <c r="O68" s="3">
        <v>0</v>
      </c>
      <c r="P68" s="3">
        <v>0</v>
      </c>
      <c r="Q68" s="3">
        <v>0</v>
      </c>
      <c r="R68" s="3">
        <v>0</v>
      </c>
      <c r="S68" s="3">
        <v>497734.8</v>
      </c>
      <c r="T68" s="3">
        <v>0</v>
      </c>
      <c r="U68" s="3">
        <v>0</v>
      </c>
      <c r="V68" s="3">
        <v>32548.02</v>
      </c>
      <c r="W68" s="3">
        <v>57069.63</v>
      </c>
      <c r="X68" s="3">
        <v>0</v>
      </c>
      <c r="Y68" s="3">
        <v>5137.4399999999996</v>
      </c>
      <c r="Z68" s="3">
        <v>10291.31</v>
      </c>
      <c r="AA68" s="3">
        <v>257189.35</v>
      </c>
      <c r="AB68" s="3">
        <v>18144.89</v>
      </c>
      <c r="AC68" s="3">
        <v>0</v>
      </c>
      <c r="AD68" s="3">
        <v>12071.37</v>
      </c>
      <c r="AE68" s="3">
        <v>1252.96</v>
      </c>
      <c r="AF68" s="3">
        <v>1449.21</v>
      </c>
      <c r="AG68" s="3">
        <v>2444.73</v>
      </c>
      <c r="AH68" s="3">
        <v>24700.04</v>
      </c>
      <c r="AI68" s="3">
        <v>0</v>
      </c>
      <c r="AJ68" s="3">
        <v>4344.3900000000003</v>
      </c>
      <c r="AK68" s="3">
        <v>30466.21</v>
      </c>
      <c r="AL68" s="3">
        <v>8196.1299999999992</v>
      </c>
      <c r="AM68" s="3">
        <v>0</v>
      </c>
      <c r="AN68" s="3">
        <v>8845.2000000000007</v>
      </c>
      <c r="AO68" s="3">
        <v>3900</v>
      </c>
      <c r="AP68" s="3">
        <v>4854.4399999999996</v>
      </c>
      <c r="AQ68" s="3">
        <v>58179.3</v>
      </c>
      <c r="AR68" s="3">
        <v>13589.19</v>
      </c>
      <c r="AS68" s="3">
        <v>15079.85</v>
      </c>
      <c r="AT68" s="3">
        <v>15315.75</v>
      </c>
      <c r="AU68" s="3">
        <v>0</v>
      </c>
      <c r="AV68" s="3">
        <v>5000</v>
      </c>
      <c r="AW68" s="3">
        <v>0</v>
      </c>
      <c r="AX68" s="3">
        <v>0</v>
      </c>
      <c r="AY68" s="3">
        <v>-8721.7800000000007</v>
      </c>
      <c r="AZ68" s="3">
        <v>5134.8999999999996</v>
      </c>
      <c r="BA68" s="12">
        <v>845858.05999999982</v>
      </c>
      <c r="BB68" s="12">
        <v>-21414.69</v>
      </c>
      <c r="BC68" s="12">
        <v>867272.74999999977</v>
      </c>
      <c r="BD68" s="12">
        <v>0</v>
      </c>
      <c r="BE68" s="12"/>
      <c r="BF68" s="12">
        <v>6193.75</v>
      </c>
      <c r="BG68" s="12">
        <v>4472.05</v>
      </c>
      <c r="BH68" s="12">
        <v>29475.269999999997</v>
      </c>
      <c r="BI68" s="12"/>
      <c r="BJ68" s="12">
        <v>29475.269999999997</v>
      </c>
      <c r="BK68" s="12">
        <v>1108.97</v>
      </c>
      <c r="BL68" s="12"/>
      <c r="BM68" s="12">
        <v>1108.97</v>
      </c>
      <c r="BN68" s="12">
        <v>1496.25</v>
      </c>
      <c r="BO68" s="12"/>
      <c r="BP68" s="12">
        <v>1496.25</v>
      </c>
      <c r="BQ68" s="12">
        <v>-21414.69</v>
      </c>
      <c r="BS68" s="12">
        <v>-3586.880000000001</v>
      </c>
      <c r="BT68" s="1">
        <v>-3586.880000000001</v>
      </c>
      <c r="BU68" s="1">
        <v>0</v>
      </c>
      <c r="BV68" s="12">
        <v>-15956.880000000001</v>
      </c>
      <c r="BW68" s="12">
        <v>30466.21</v>
      </c>
      <c r="BY68" s="1">
        <v>0</v>
      </c>
      <c r="BZ68" s="1">
        <v>0</v>
      </c>
      <c r="CB68" s="44">
        <v>412</v>
      </c>
      <c r="CC68" s="12">
        <v>49126.400000000023</v>
      </c>
      <c r="CD68" s="12">
        <v>82146.980000000214</v>
      </c>
      <c r="CE68" s="12">
        <v>25935.230000000003</v>
      </c>
      <c r="CF68" s="1">
        <v>4520.5400000000009</v>
      </c>
      <c r="CH68" s="50">
        <v>908778</v>
      </c>
      <c r="CI68" s="50">
        <v>0</v>
      </c>
      <c r="CJ68" s="50">
        <v>0</v>
      </c>
      <c r="CK68" s="50">
        <v>-9269</v>
      </c>
      <c r="CL68" s="50"/>
      <c r="CM68" s="50">
        <v>0</v>
      </c>
      <c r="CN68" s="50">
        <v>0</v>
      </c>
      <c r="CO68" s="50">
        <v>-17683</v>
      </c>
      <c r="CP68" s="50">
        <v>-28202</v>
      </c>
      <c r="CQ68" s="50">
        <v>0</v>
      </c>
      <c r="CR68" s="50">
        <v>0</v>
      </c>
      <c r="CT68" s="56">
        <v>40555</v>
      </c>
      <c r="CU68" s="104">
        <v>878882.99674338463</v>
      </c>
      <c r="CV68" s="104">
        <v>0</v>
      </c>
      <c r="CW68" s="12">
        <v>0</v>
      </c>
      <c r="CX68" s="12">
        <v>0</v>
      </c>
      <c r="CY68" s="12">
        <v>0</v>
      </c>
      <c r="CZ68" s="63">
        <v>0</v>
      </c>
      <c r="DA68" s="60">
        <v>919437.99674338463</v>
      </c>
      <c r="DB68" s="56">
        <v>0</v>
      </c>
      <c r="DC68" s="63"/>
      <c r="DD68" s="60">
        <v>0</v>
      </c>
      <c r="DE68" s="56">
        <v>42954.42</v>
      </c>
      <c r="DF68" s="12">
        <v>0</v>
      </c>
      <c r="DG68" s="12">
        <v>0</v>
      </c>
      <c r="DH68" s="60">
        <v>42954.42</v>
      </c>
      <c r="DI68" s="67">
        <v>0</v>
      </c>
      <c r="DJ68" s="71">
        <v>47475</v>
      </c>
      <c r="DK68" s="56">
        <v>44260</v>
      </c>
      <c r="DL68" s="12">
        <v>0</v>
      </c>
      <c r="DM68" s="12">
        <v>-17683</v>
      </c>
      <c r="DN68" s="63">
        <v>-28202</v>
      </c>
      <c r="DO68" s="67">
        <v>-1625</v>
      </c>
      <c r="DP68" s="71">
        <v>0</v>
      </c>
      <c r="DQ68" s="67">
        <v>2190</v>
      </c>
      <c r="DR68" s="67">
        <v>25765.88</v>
      </c>
      <c r="DS68" s="71">
        <v>16405.5</v>
      </c>
      <c r="DT68" s="67">
        <v>0</v>
      </c>
      <c r="DU68" s="71">
        <v>782</v>
      </c>
      <c r="DV68" s="67">
        <v>15956.88</v>
      </c>
      <c r="DW68" s="71">
        <v>5601.47</v>
      </c>
      <c r="DX68" s="83">
        <v>0</v>
      </c>
      <c r="DY68" s="83">
        <v>0</v>
      </c>
      <c r="DZ68" s="83">
        <v>0</v>
      </c>
      <c r="EA68" s="83">
        <v>0</v>
      </c>
      <c r="EB68" s="83">
        <v>0</v>
      </c>
      <c r="EC68" s="83">
        <v>0</v>
      </c>
      <c r="ED68" s="83">
        <v>0</v>
      </c>
      <c r="EE68" s="67">
        <v>45885</v>
      </c>
      <c r="EG68" s="92">
        <v>497734.8</v>
      </c>
      <c r="EH68" s="92">
        <v>0</v>
      </c>
      <c r="EI68" s="92">
        <v>0</v>
      </c>
      <c r="EJ68" s="92">
        <v>32548.02</v>
      </c>
      <c r="EK68" s="92">
        <v>57069.63</v>
      </c>
      <c r="EL68" s="92">
        <v>0</v>
      </c>
      <c r="EM68" s="92">
        <v>5137.4399999999996</v>
      </c>
      <c r="EN68" s="92">
        <v>10291.31</v>
      </c>
      <c r="EO68" s="92">
        <v>257189.35</v>
      </c>
      <c r="EP68" s="92">
        <v>18144.89</v>
      </c>
      <c r="EQ68" s="92">
        <v>0</v>
      </c>
      <c r="ER68" s="92">
        <v>12071.37</v>
      </c>
      <c r="ES68" s="92">
        <v>1252.96</v>
      </c>
      <c r="ET68" s="92">
        <v>1449.21</v>
      </c>
      <c r="EU68" s="92">
        <v>2444.73</v>
      </c>
      <c r="EV68" s="92">
        <v>24700.04</v>
      </c>
      <c r="EW68" s="92">
        <v>0</v>
      </c>
      <c r="EX68" s="92">
        <v>4344.3900000000003</v>
      </c>
      <c r="EY68" s="92">
        <v>30466.21</v>
      </c>
      <c r="EZ68" s="92">
        <v>8196.1299999999992</v>
      </c>
      <c r="FA68" s="92">
        <v>0</v>
      </c>
      <c r="FB68" s="92">
        <v>8845.2000000000007</v>
      </c>
      <c r="FC68" s="92">
        <v>3900</v>
      </c>
      <c r="FD68" s="92">
        <v>4854.4399999999996</v>
      </c>
      <c r="FE68" s="92">
        <v>58179.3</v>
      </c>
      <c r="FF68" s="92">
        <v>13589.19</v>
      </c>
      <c r="FG68" s="92">
        <v>15079.85</v>
      </c>
      <c r="FH68" s="92">
        <v>15315.75</v>
      </c>
      <c r="FI68" s="92">
        <v>0</v>
      </c>
      <c r="FJ68" s="92">
        <v>5000</v>
      </c>
      <c r="FK68" s="92">
        <v>0</v>
      </c>
      <c r="FL68" s="92">
        <v>0</v>
      </c>
      <c r="FM68" s="186">
        <v>412</v>
      </c>
      <c r="FN68" s="1" t="s">
        <v>642</v>
      </c>
      <c r="FO68" s="118">
        <v>9353009</v>
      </c>
      <c r="FP68" s="118" t="s">
        <v>643</v>
      </c>
      <c r="FQ68" s="118" t="s">
        <v>539</v>
      </c>
      <c r="FR68" s="118" t="s">
        <v>644</v>
      </c>
      <c r="FS68" s="118" t="s">
        <v>645</v>
      </c>
      <c r="FT68" s="118" t="s">
        <v>233</v>
      </c>
      <c r="FU68" s="118"/>
      <c r="FV68" s="118"/>
      <c r="FW68" s="118"/>
      <c r="FX68" s="118"/>
      <c r="FY68" s="118"/>
      <c r="FZ68" s="118"/>
      <c r="GA68" s="118"/>
      <c r="GB68" s="118"/>
      <c r="GC68" s="118"/>
      <c r="GD68" s="118"/>
      <c r="GE68" s="118" t="s">
        <v>234</v>
      </c>
      <c r="GF68" s="118" t="s">
        <v>235</v>
      </c>
      <c r="GG68" s="118" t="s">
        <v>234</v>
      </c>
      <c r="GH68" s="120" t="s">
        <v>237</v>
      </c>
      <c r="GI68" s="118" t="s">
        <v>236</v>
      </c>
      <c r="GJ68" s="118" t="s">
        <v>236</v>
      </c>
      <c r="GK68" s="50">
        <v>49126.400000000023</v>
      </c>
      <c r="GL68" s="118">
        <v>0</v>
      </c>
      <c r="GM68" s="50">
        <v>25935.230000000003</v>
      </c>
      <c r="GN68" s="50">
        <v>919433.63674338465</v>
      </c>
      <c r="GO68" s="50">
        <v>0</v>
      </c>
      <c r="GP68" s="50">
        <v>42954.42</v>
      </c>
      <c r="GQ68" s="50">
        <v>0</v>
      </c>
      <c r="GR68" s="50">
        <v>47475</v>
      </c>
      <c r="GS68" s="197">
        <v>0</v>
      </c>
      <c r="GT68" s="50">
        <v>0</v>
      </c>
      <c r="GU68" s="50">
        <v>2190</v>
      </c>
      <c r="GV68" s="50">
        <v>24140.880000000001</v>
      </c>
      <c r="GW68" s="50">
        <v>16405.5</v>
      </c>
      <c r="GX68" s="50">
        <v>0</v>
      </c>
      <c r="GY68" s="50">
        <v>782</v>
      </c>
      <c r="GZ68" s="50">
        <v>15956.88</v>
      </c>
      <c r="HA68" s="50">
        <v>5601.47</v>
      </c>
      <c r="HB68" s="118">
        <v>0</v>
      </c>
      <c r="HC68" s="118">
        <v>0</v>
      </c>
      <c r="HD68" s="118">
        <v>0</v>
      </c>
      <c r="HE68" s="118">
        <v>0</v>
      </c>
      <c r="HF68" s="118">
        <v>0</v>
      </c>
      <c r="HG68" s="118">
        <v>0</v>
      </c>
      <c r="HH68" s="50">
        <v>45885</v>
      </c>
      <c r="HI68" s="50">
        <v>497734.8</v>
      </c>
      <c r="HJ68" s="50">
        <v>0</v>
      </c>
      <c r="HK68" s="50">
        <v>265649.16999999975</v>
      </c>
      <c r="HL68" s="50">
        <v>32548.02</v>
      </c>
      <c r="HM68" s="50">
        <v>57069.63</v>
      </c>
      <c r="HN68" s="50">
        <v>0</v>
      </c>
      <c r="HO68" s="50">
        <v>11059.060000000001</v>
      </c>
      <c r="HP68" s="50">
        <v>4369.6899999999987</v>
      </c>
      <c r="HQ68" s="50">
        <v>6526.3800000002666</v>
      </c>
      <c r="HR68" s="50">
        <v>3158.6900000000005</v>
      </c>
      <c r="HS68" s="50">
        <v>0</v>
      </c>
      <c r="HT68" s="50">
        <v>12071.37</v>
      </c>
      <c r="HU68" s="50">
        <v>1252.96</v>
      </c>
      <c r="HV68" s="50">
        <v>1449.21</v>
      </c>
      <c r="HW68" s="50">
        <v>2444.73</v>
      </c>
      <c r="HX68" s="50">
        <v>24700.04</v>
      </c>
      <c r="HY68" s="50">
        <v>0</v>
      </c>
      <c r="HZ68" s="50">
        <v>4344.3900000000003</v>
      </c>
      <c r="IA68" s="50">
        <v>30466.21</v>
      </c>
      <c r="IB68" s="50">
        <v>8196.1299999999992</v>
      </c>
      <c r="IC68" s="50">
        <v>0</v>
      </c>
      <c r="ID68" s="50">
        <v>8845.2000000000007</v>
      </c>
      <c r="IE68" s="50">
        <v>3900</v>
      </c>
      <c r="IF68" s="50">
        <v>4854.4399999999996</v>
      </c>
      <c r="IG68" s="50">
        <v>58179.3</v>
      </c>
      <c r="IH68" s="50">
        <v>13589.19</v>
      </c>
      <c r="II68" s="50">
        <v>15079.85</v>
      </c>
      <c r="IJ68" s="50">
        <v>15315.75</v>
      </c>
      <c r="IK68" s="50">
        <v>0</v>
      </c>
      <c r="IL68" s="50">
        <v>0</v>
      </c>
      <c r="IM68" s="50">
        <v>5000</v>
      </c>
      <c r="IN68" s="50">
        <v>0</v>
      </c>
      <c r="IO68" s="50">
        <v>0</v>
      </c>
      <c r="IP68" s="50">
        <v>6193.75</v>
      </c>
      <c r="IQ68" s="50">
        <v>4472.05</v>
      </c>
      <c r="IR68" s="118">
        <v>0</v>
      </c>
      <c r="IS68" s="118">
        <v>1</v>
      </c>
      <c r="IT68" s="118">
        <v>0</v>
      </c>
      <c r="IU68" s="50">
        <v>29475.269999999997</v>
      </c>
      <c r="IV68" s="50">
        <v>1108.97</v>
      </c>
      <c r="IW68" s="50">
        <v>1496.25</v>
      </c>
      <c r="IX68" s="50">
        <v>30791.000000000211</v>
      </c>
      <c r="IY68" s="50">
        <v>51355.98</v>
      </c>
      <c r="IZ68" s="50">
        <v>4520.5400000000009</v>
      </c>
      <c r="JA68" s="118">
        <v>0</v>
      </c>
      <c r="JB68" s="118">
        <v>0</v>
      </c>
      <c r="JC68" s="118">
        <v>0</v>
      </c>
      <c r="JD68" s="118"/>
      <c r="JE68" s="195" t="s">
        <v>275</v>
      </c>
      <c r="JF68" s="12">
        <v>49126.400000000023</v>
      </c>
      <c r="JG68" s="12">
        <v>1120824.7867433846</v>
      </c>
      <c r="JH68" s="12">
        <v>1087804.21</v>
      </c>
      <c r="JI68" s="100">
        <v>82146.97674338473</v>
      </c>
      <c r="JJ68" s="102">
        <v>82146.980000000214</v>
      </c>
      <c r="JK68" s="104">
        <v>3.2566154841333628E-3</v>
      </c>
      <c r="JM68" s="12">
        <v>25935.230000000003</v>
      </c>
      <c r="JN68" s="12">
        <v>10665.8</v>
      </c>
      <c r="JO68" s="12">
        <v>32080.489999999998</v>
      </c>
      <c r="JP68" s="100">
        <v>4520.5400000000009</v>
      </c>
      <c r="JQ68" s="100">
        <v>4520.5400000000009</v>
      </c>
      <c r="JR68" s="100">
        <v>0</v>
      </c>
      <c r="JS68" s="12">
        <v>867272.74999999977</v>
      </c>
      <c r="JZ68" s="105" t="s">
        <v>642</v>
      </c>
      <c r="KA68" s="105">
        <v>412</v>
      </c>
      <c r="KB68" s="105">
        <v>0</v>
      </c>
      <c r="KC68" s="105" t="s">
        <v>646</v>
      </c>
      <c r="KD68" s="105"/>
      <c r="KE68" s="105" t="s">
        <v>647</v>
      </c>
      <c r="KF68" s="105"/>
      <c r="KG68" s="105"/>
      <c r="KH68" s="105">
        <v>878882.99674338463</v>
      </c>
      <c r="KI68" s="105">
        <v>878882.99674338463</v>
      </c>
      <c r="KJ68" s="105"/>
      <c r="KK68" s="105">
        <v>0</v>
      </c>
      <c r="KL68" s="105">
        <v>878879</v>
      </c>
      <c r="KN68" s="106">
        <v>0</v>
      </c>
      <c r="KQ68" s="1" t="s">
        <v>642</v>
      </c>
      <c r="KR68" s="12">
        <v>240375.60999999975</v>
      </c>
      <c r="KS68" s="12">
        <v>10287.359999999995</v>
      </c>
      <c r="KT68" s="12">
        <v>0</v>
      </c>
      <c r="KU68" s="12">
        <v>14986.199999999999</v>
      </c>
      <c r="KW68" s="1">
        <v>0</v>
      </c>
      <c r="KX68" s="1">
        <v>5921.6200000000008</v>
      </c>
      <c r="KY68" s="1">
        <v>0</v>
      </c>
    </row>
    <row r="69" spans="1:311" x14ac:dyDescent="0.35">
      <c r="A69" s="2" t="s">
        <v>648</v>
      </c>
      <c r="B69" s="3">
        <v>-68785.009999999995</v>
      </c>
      <c r="C69" s="3">
        <v>0</v>
      </c>
      <c r="D69" s="3">
        <v>-58099.99</v>
      </c>
      <c r="E69" s="3">
        <v>0</v>
      </c>
      <c r="F69" s="3">
        <v>-76167.5</v>
      </c>
      <c r="G69" s="3">
        <v>-76741.789999999994</v>
      </c>
      <c r="H69" s="3">
        <v>0</v>
      </c>
      <c r="I69" s="3">
        <v>-135473.14000000001</v>
      </c>
      <c r="J69" s="3">
        <v>-38882.75</v>
      </c>
      <c r="K69" s="3">
        <v>-10520</v>
      </c>
      <c r="L69" s="3">
        <v>0</v>
      </c>
      <c r="M69" s="3">
        <v>-17037.7</v>
      </c>
      <c r="N69" s="3">
        <v>-11497.84</v>
      </c>
      <c r="O69" s="3">
        <v>0</v>
      </c>
      <c r="P69" s="3">
        <v>0</v>
      </c>
      <c r="Q69" s="3">
        <v>0</v>
      </c>
      <c r="R69" s="3">
        <v>0</v>
      </c>
      <c r="S69" s="3">
        <v>929337.34</v>
      </c>
      <c r="T69" s="3">
        <v>0</v>
      </c>
      <c r="U69" s="3">
        <v>0</v>
      </c>
      <c r="V69" s="3">
        <v>28149.52</v>
      </c>
      <c r="W69" s="3">
        <v>90904.59</v>
      </c>
      <c r="X69" s="3">
        <v>0</v>
      </c>
      <c r="Y69" s="3">
        <v>47901.45</v>
      </c>
      <c r="Z69" s="3">
        <v>56626.559999999998</v>
      </c>
      <c r="AA69" s="3">
        <v>335294.27</v>
      </c>
      <c r="AB69" s="3">
        <v>16283.67</v>
      </c>
      <c r="AC69" s="3">
        <v>0</v>
      </c>
      <c r="AD69" s="3">
        <v>21396.99</v>
      </c>
      <c r="AE69" s="3">
        <v>2611.66</v>
      </c>
      <c r="AF69" s="3">
        <v>1100.8</v>
      </c>
      <c r="AG69" s="3">
        <v>2400.33</v>
      </c>
      <c r="AH69" s="3">
        <v>36739.64</v>
      </c>
      <c r="AI69" s="3">
        <v>0</v>
      </c>
      <c r="AJ69" s="3">
        <v>8117.73</v>
      </c>
      <c r="AK69" s="3">
        <v>63715.46</v>
      </c>
      <c r="AL69" s="3">
        <v>14365.74</v>
      </c>
      <c r="AM69" s="3">
        <v>0</v>
      </c>
      <c r="AN69" s="3">
        <v>19609.68</v>
      </c>
      <c r="AO69" s="3">
        <v>6440</v>
      </c>
      <c r="AP69" s="3">
        <v>19319.73</v>
      </c>
      <c r="AQ69" s="3">
        <v>114771.82</v>
      </c>
      <c r="AR69" s="3">
        <v>49268.7</v>
      </c>
      <c r="AS69" s="3">
        <v>16273.87</v>
      </c>
      <c r="AT69" s="3">
        <v>27947.73</v>
      </c>
      <c r="AU69" s="3">
        <v>0</v>
      </c>
      <c r="AV69" s="3">
        <v>0</v>
      </c>
      <c r="AW69" s="3">
        <v>0</v>
      </c>
      <c r="AX69" s="3">
        <v>0</v>
      </c>
      <c r="AY69" s="3">
        <v>-526.33000000000004</v>
      </c>
      <c r="AZ69" s="3">
        <v>526.33000000000004</v>
      </c>
      <c r="BA69" s="12">
        <v>1415371.56</v>
      </c>
      <c r="BB69" s="12">
        <v>-21848.32</v>
      </c>
      <c r="BC69" s="12">
        <v>1437219.8799999997</v>
      </c>
      <c r="BD69" s="12">
        <v>0</v>
      </c>
      <c r="BE69" s="12"/>
      <c r="BF69" s="12">
        <v>7768.75</v>
      </c>
      <c r="BG69" s="12">
        <v>0</v>
      </c>
      <c r="BH69" s="12">
        <v>27350</v>
      </c>
      <c r="BI69" s="12"/>
      <c r="BJ69" s="12">
        <v>27350</v>
      </c>
      <c r="BK69" s="12">
        <v>0</v>
      </c>
      <c r="BL69" s="12"/>
      <c r="BM69" s="12">
        <v>0</v>
      </c>
      <c r="BN69" s="12">
        <v>2267.0699999999997</v>
      </c>
      <c r="BO69" s="12"/>
      <c r="BP69" s="12">
        <v>2267.0699999999997</v>
      </c>
      <c r="BQ69" s="12">
        <v>-21848.32</v>
      </c>
      <c r="BS69" s="12">
        <v>0</v>
      </c>
      <c r="BT69" s="1">
        <v>0</v>
      </c>
      <c r="BU69" s="1">
        <v>0</v>
      </c>
      <c r="BV69" s="12">
        <v>-17037.7</v>
      </c>
      <c r="BW69" s="12">
        <v>63715.46</v>
      </c>
      <c r="BY69" s="1">
        <v>0</v>
      </c>
      <c r="BZ69" s="1">
        <v>0</v>
      </c>
      <c r="CB69" s="44">
        <v>415</v>
      </c>
      <c r="CC69" s="12">
        <v>487728.45000000088</v>
      </c>
      <c r="CD69" s="12">
        <v>487640.55000000028</v>
      </c>
      <c r="CE69" s="12">
        <v>46502.06</v>
      </c>
      <c r="CF69" s="1">
        <v>24653.739999999998</v>
      </c>
      <c r="CH69" s="50">
        <v>1472966</v>
      </c>
      <c r="CI69" s="50">
        <v>0</v>
      </c>
      <c r="CJ69" s="50">
        <v>0</v>
      </c>
      <c r="CK69" s="50">
        <v>-14363</v>
      </c>
      <c r="CL69" s="50"/>
      <c r="CM69" s="50">
        <v>0</v>
      </c>
      <c r="CN69" s="50">
        <v>0</v>
      </c>
      <c r="CO69" s="50">
        <v>-18828</v>
      </c>
      <c r="CP69" s="50">
        <v>-55343</v>
      </c>
      <c r="CQ69" s="50">
        <v>0</v>
      </c>
      <c r="CR69" s="50">
        <v>0</v>
      </c>
      <c r="CT69" s="56">
        <v>68785.009999999995</v>
      </c>
      <c r="CU69" s="104">
        <v>1415281.9783415133</v>
      </c>
      <c r="CV69" s="104">
        <v>0</v>
      </c>
      <c r="CW69" s="12">
        <v>0</v>
      </c>
      <c r="CX69" s="12">
        <v>0</v>
      </c>
      <c r="CY69" s="12">
        <v>0</v>
      </c>
      <c r="CZ69" s="63">
        <v>0</v>
      </c>
      <c r="DA69" s="60">
        <v>1484066.9883415133</v>
      </c>
      <c r="DB69" s="56">
        <v>0</v>
      </c>
      <c r="DC69" s="63"/>
      <c r="DD69" s="60">
        <v>0</v>
      </c>
      <c r="DE69" s="56">
        <v>58099.99</v>
      </c>
      <c r="DF69" s="12">
        <v>0</v>
      </c>
      <c r="DG69" s="12">
        <v>0</v>
      </c>
      <c r="DH69" s="60">
        <v>58099.99</v>
      </c>
      <c r="DI69" s="67">
        <v>0</v>
      </c>
      <c r="DJ69" s="71">
        <v>76167.5</v>
      </c>
      <c r="DK69" s="56">
        <v>76741.789999999994</v>
      </c>
      <c r="DL69" s="12">
        <v>0</v>
      </c>
      <c r="DM69" s="12">
        <v>-18828</v>
      </c>
      <c r="DN69" s="63">
        <v>-55343</v>
      </c>
      <c r="DO69" s="67">
        <v>2570.7899999999936</v>
      </c>
      <c r="DP69" s="71">
        <v>0</v>
      </c>
      <c r="DQ69" s="67">
        <v>2266.1</v>
      </c>
      <c r="DR69" s="67">
        <v>133207.04000000001</v>
      </c>
      <c r="DS69" s="71">
        <v>38882.75</v>
      </c>
      <c r="DT69" s="67">
        <v>10520</v>
      </c>
      <c r="DU69" s="71">
        <v>0</v>
      </c>
      <c r="DV69" s="67">
        <v>17037.7</v>
      </c>
      <c r="DW69" s="71">
        <v>11497.84</v>
      </c>
      <c r="DX69" s="83">
        <v>0</v>
      </c>
      <c r="DY69" s="83">
        <v>0</v>
      </c>
      <c r="DZ69" s="83">
        <v>0</v>
      </c>
      <c r="EA69" s="83">
        <v>0</v>
      </c>
      <c r="EB69" s="83">
        <v>0</v>
      </c>
      <c r="EC69" s="83">
        <v>0</v>
      </c>
      <c r="ED69" s="83">
        <v>0</v>
      </c>
      <c r="EE69" s="67">
        <v>74171</v>
      </c>
      <c r="EG69" s="92">
        <v>929337.34</v>
      </c>
      <c r="EH69" s="92">
        <v>0</v>
      </c>
      <c r="EI69" s="92">
        <v>0</v>
      </c>
      <c r="EJ69" s="92">
        <v>28149.52</v>
      </c>
      <c r="EK69" s="92">
        <v>90904.59</v>
      </c>
      <c r="EL69" s="92">
        <v>0</v>
      </c>
      <c r="EM69" s="92">
        <v>47901.45</v>
      </c>
      <c r="EN69" s="92">
        <v>56626.559999999998</v>
      </c>
      <c r="EO69" s="92">
        <v>335294.27</v>
      </c>
      <c r="EP69" s="92">
        <v>16283.67</v>
      </c>
      <c r="EQ69" s="92">
        <v>0</v>
      </c>
      <c r="ER69" s="92">
        <v>21396.99</v>
      </c>
      <c r="ES69" s="92">
        <v>2611.66</v>
      </c>
      <c r="ET69" s="92">
        <v>1100.8</v>
      </c>
      <c r="EU69" s="92">
        <v>2400.33</v>
      </c>
      <c r="EV69" s="92">
        <v>36739.64</v>
      </c>
      <c r="EW69" s="92">
        <v>0</v>
      </c>
      <c r="EX69" s="92">
        <v>8117.73</v>
      </c>
      <c r="EY69" s="92">
        <v>63715.46</v>
      </c>
      <c r="EZ69" s="92">
        <v>14365.74</v>
      </c>
      <c r="FA69" s="92">
        <v>0</v>
      </c>
      <c r="FB69" s="92">
        <v>19609.68</v>
      </c>
      <c r="FC69" s="92">
        <v>6440</v>
      </c>
      <c r="FD69" s="92">
        <v>19319.73</v>
      </c>
      <c r="FE69" s="92">
        <v>114771.82</v>
      </c>
      <c r="FF69" s="92">
        <v>49268.7</v>
      </c>
      <c r="FG69" s="92">
        <v>16273.87</v>
      </c>
      <c r="FH69" s="92">
        <v>27947.73</v>
      </c>
      <c r="FI69" s="92">
        <v>0</v>
      </c>
      <c r="FJ69" s="92">
        <v>0</v>
      </c>
      <c r="FK69" s="92">
        <v>0</v>
      </c>
      <c r="FL69" s="92">
        <v>0</v>
      </c>
      <c r="FM69" s="186">
        <v>415</v>
      </c>
      <c r="FN69" s="1" t="s">
        <v>648</v>
      </c>
      <c r="FO69" s="118">
        <v>9352032</v>
      </c>
      <c r="FP69" s="118" t="s">
        <v>649</v>
      </c>
      <c r="FQ69" s="118" t="s">
        <v>650</v>
      </c>
      <c r="FR69" s="118" t="s">
        <v>651</v>
      </c>
      <c r="FS69" s="118" t="s">
        <v>652</v>
      </c>
      <c r="FT69" s="118" t="s">
        <v>233</v>
      </c>
      <c r="FU69" s="118"/>
      <c r="FV69" s="118"/>
      <c r="FW69" s="118"/>
      <c r="FX69" s="118"/>
      <c r="FY69" s="118"/>
      <c r="FZ69" s="118"/>
      <c r="GA69" s="118"/>
      <c r="GB69" s="118"/>
      <c r="GC69" s="118"/>
      <c r="GD69" s="118"/>
      <c r="GE69" s="118" t="s">
        <v>234</v>
      </c>
      <c r="GF69" s="118" t="s">
        <v>235</v>
      </c>
      <c r="GG69" s="118" t="s">
        <v>234</v>
      </c>
      <c r="GH69" s="120" t="s">
        <v>237</v>
      </c>
      <c r="GI69" s="118" t="s">
        <v>236</v>
      </c>
      <c r="GJ69" s="118" t="s">
        <v>236</v>
      </c>
      <c r="GK69" s="50">
        <v>487728.45000000088</v>
      </c>
      <c r="GL69" s="118">
        <v>0</v>
      </c>
      <c r="GM69" s="50">
        <v>46502.06</v>
      </c>
      <c r="GN69" s="50">
        <v>1484068.6683415133</v>
      </c>
      <c r="GO69" s="50">
        <v>0</v>
      </c>
      <c r="GP69" s="50">
        <v>58099.99</v>
      </c>
      <c r="GQ69" s="50">
        <v>0</v>
      </c>
      <c r="GR69" s="50">
        <v>76167.5</v>
      </c>
      <c r="GS69" s="50">
        <v>2570.7899999999936</v>
      </c>
      <c r="GT69" s="50">
        <v>0</v>
      </c>
      <c r="GU69" s="50">
        <v>2266.1</v>
      </c>
      <c r="GV69" s="50">
        <v>133207.04000000001</v>
      </c>
      <c r="GW69" s="50">
        <v>38882.75</v>
      </c>
      <c r="GX69" s="50">
        <v>10520</v>
      </c>
      <c r="GY69" s="50">
        <v>0</v>
      </c>
      <c r="GZ69" s="50">
        <v>17037.7</v>
      </c>
      <c r="HA69" s="50">
        <v>11497.84</v>
      </c>
      <c r="HB69" s="118">
        <v>0</v>
      </c>
      <c r="HC69" s="118">
        <v>0</v>
      </c>
      <c r="HD69" s="118">
        <v>0</v>
      </c>
      <c r="HE69" s="118">
        <v>0</v>
      </c>
      <c r="HF69" s="118">
        <v>0</v>
      </c>
      <c r="HG69" s="118">
        <v>0</v>
      </c>
      <c r="HH69" s="50">
        <v>74171</v>
      </c>
      <c r="HI69" s="50">
        <v>929337.34</v>
      </c>
      <c r="HJ69" s="50">
        <v>0</v>
      </c>
      <c r="HK69" s="50">
        <v>331714.27000000048</v>
      </c>
      <c r="HL69" s="50">
        <v>28149.52</v>
      </c>
      <c r="HM69" s="50">
        <v>90904.59</v>
      </c>
      <c r="HN69" s="50">
        <v>0</v>
      </c>
      <c r="HO69" s="50">
        <v>95691.829999999987</v>
      </c>
      <c r="HP69" s="50">
        <v>8836.1800000000148</v>
      </c>
      <c r="HQ69" s="50">
        <v>3579.9999999995343</v>
      </c>
      <c r="HR69" s="50">
        <v>16283.67</v>
      </c>
      <c r="HS69" s="50">
        <v>0</v>
      </c>
      <c r="HT69" s="50">
        <v>21396.99</v>
      </c>
      <c r="HU69" s="50">
        <v>2611.66</v>
      </c>
      <c r="HV69" s="50">
        <v>1100.8</v>
      </c>
      <c r="HW69" s="50">
        <v>2400.33</v>
      </c>
      <c r="HX69" s="50">
        <v>36739.64</v>
      </c>
      <c r="HY69" s="50">
        <v>0</v>
      </c>
      <c r="HZ69" s="50">
        <v>8117.73</v>
      </c>
      <c r="IA69" s="50">
        <v>63715.46</v>
      </c>
      <c r="IB69" s="50">
        <v>14365.74</v>
      </c>
      <c r="IC69" s="50">
        <v>0</v>
      </c>
      <c r="ID69" s="50">
        <v>19609.68</v>
      </c>
      <c r="IE69" s="50">
        <v>6440</v>
      </c>
      <c r="IF69" s="50">
        <v>19319.73</v>
      </c>
      <c r="IG69" s="50">
        <v>114771.82</v>
      </c>
      <c r="IH69" s="50">
        <v>49268.7</v>
      </c>
      <c r="II69" s="50">
        <v>16273.87</v>
      </c>
      <c r="IJ69" s="50">
        <v>27947.73</v>
      </c>
      <c r="IK69" s="50">
        <v>0</v>
      </c>
      <c r="IL69" s="50">
        <v>0</v>
      </c>
      <c r="IM69" s="50">
        <v>0</v>
      </c>
      <c r="IN69" s="50">
        <v>0</v>
      </c>
      <c r="IO69" s="50">
        <v>0</v>
      </c>
      <c r="IP69" s="50">
        <v>7768.75</v>
      </c>
      <c r="IQ69" s="50">
        <v>0</v>
      </c>
      <c r="IR69" s="118">
        <v>0</v>
      </c>
      <c r="IS69" s="118">
        <v>1</v>
      </c>
      <c r="IT69" s="118">
        <v>0</v>
      </c>
      <c r="IU69" s="50">
        <v>27350</v>
      </c>
      <c r="IV69" s="50">
        <v>0</v>
      </c>
      <c r="IW69" s="50">
        <v>2267.0699999999997</v>
      </c>
      <c r="IX69" s="50">
        <v>487640.55000000028</v>
      </c>
      <c r="IY69" s="50"/>
      <c r="IZ69" s="50">
        <v>24653.739999999998</v>
      </c>
      <c r="JA69" s="118">
        <v>0</v>
      </c>
      <c r="JB69" s="118">
        <v>0</v>
      </c>
      <c r="JC69" s="118">
        <v>0</v>
      </c>
      <c r="JD69" s="118"/>
      <c r="JF69" s="12">
        <v>487728.45000000088</v>
      </c>
      <c r="JG69" s="12">
        <v>1908489.3783415135</v>
      </c>
      <c r="JH69" s="12">
        <v>1908577.2799999998</v>
      </c>
      <c r="JI69" s="100">
        <v>487640.54834151454</v>
      </c>
      <c r="JJ69" s="102">
        <v>487640.55000000028</v>
      </c>
      <c r="JK69" s="104">
        <v>1.6584857366979122E-3</v>
      </c>
      <c r="JM69" s="12">
        <v>46502.06</v>
      </c>
      <c r="JN69" s="12">
        <v>7768.75</v>
      </c>
      <c r="JO69" s="12">
        <v>29617.07</v>
      </c>
      <c r="JP69" s="100">
        <v>24653.739999999998</v>
      </c>
      <c r="JQ69" s="100">
        <v>24653.739999999998</v>
      </c>
      <c r="JR69" s="100">
        <v>0</v>
      </c>
      <c r="JS69" s="12">
        <v>1437219.8799999997</v>
      </c>
      <c r="JZ69" s="105" t="s">
        <v>648</v>
      </c>
      <c r="KA69" s="105">
        <v>415</v>
      </c>
      <c r="KB69" s="105">
        <v>0</v>
      </c>
      <c r="KC69" s="105" t="s">
        <v>649</v>
      </c>
      <c r="KD69" s="105"/>
      <c r="KE69" s="105" t="s">
        <v>653</v>
      </c>
      <c r="KF69" s="105"/>
      <c r="KG69" s="105"/>
      <c r="KH69" s="105">
        <v>1415281.9783415135</v>
      </c>
      <c r="KI69" s="105">
        <v>1415281.9783415133</v>
      </c>
      <c r="KJ69" s="105"/>
      <c r="KK69" s="105">
        <v>0</v>
      </c>
      <c r="KL69" s="105">
        <v>1415284</v>
      </c>
      <c r="KN69" s="106">
        <v>0</v>
      </c>
      <c r="KQ69" s="1" t="s">
        <v>648</v>
      </c>
      <c r="KR69" s="12">
        <v>331714.27000000048</v>
      </c>
      <c r="KS69" s="12">
        <v>0</v>
      </c>
      <c r="KT69" s="12">
        <v>0</v>
      </c>
      <c r="KU69" s="12">
        <v>0</v>
      </c>
      <c r="KW69" s="1">
        <v>0</v>
      </c>
      <c r="KX69" s="1">
        <v>47790.379999999983</v>
      </c>
      <c r="KY69" s="1">
        <v>0</v>
      </c>
    </row>
    <row r="70" spans="1:311" x14ac:dyDescent="0.35">
      <c r="A70" s="2" t="s">
        <v>654</v>
      </c>
      <c r="B70" s="3">
        <v>0</v>
      </c>
      <c r="C70" s="3">
        <v>0</v>
      </c>
      <c r="D70" s="3">
        <v>0</v>
      </c>
      <c r="E70" s="3">
        <v>0</v>
      </c>
      <c r="F70" s="3">
        <v>0</v>
      </c>
      <c r="G70" s="3">
        <v>0</v>
      </c>
      <c r="H70" s="3">
        <v>0</v>
      </c>
      <c r="I70" s="3">
        <v>0</v>
      </c>
      <c r="J70" s="3">
        <v>0</v>
      </c>
      <c r="K70" s="3">
        <v>0</v>
      </c>
      <c r="L70" s="3">
        <v>0</v>
      </c>
      <c r="M70" s="3">
        <v>0</v>
      </c>
      <c r="N70" s="3">
        <v>0</v>
      </c>
      <c r="O70" s="3">
        <v>0</v>
      </c>
      <c r="P70" s="3">
        <v>0</v>
      </c>
      <c r="Q70" s="3">
        <v>0</v>
      </c>
      <c r="R70" s="3">
        <v>0</v>
      </c>
      <c r="S70" s="3">
        <v>0</v>
      </c>
      <c r="T70" s="3">
        <v>0</v>
      </c>
      <c r="U70" s="3">
        <v>0</v>
      </c>
      <c r="V70" s="3">
        <v>0</v>
      </c>
      <c r="W70" s="3">
        <v>0</v>
      </c>
      <c r="X70" s="3">
        <v>0</v>
      </c>
      <c r="Y70" s="3">
        <v>0</v>
      </c>
      <c r="Z70" s="3">
        <v>0</v>
      </c>
      <c r="AA70" s="3">
        <v>0</v>
      </c>
      <c r="AB70" s="3">
        <v>0</v>
      </c>
      <c r="AC70" s="3">
        <v>0</v>
      </c>
      <c r="AD70" s="3">
        <v>0</v>
      </c>
      <c r="AE70" s="3">
        <v>0</v>
      </c>
      <c r="AF70" s="3">
        <v>0</v>
      </c>
      <c r="AG70" s="3">
        <v>0</v>
      </c>
      <c r="AH70" s="3">
        <v>0</v>
      </c>
      <c r="AI70" s="3">
        <v>0</v>
      </c>
      <c r="AJ70" s="3">
        <v>0</v>
      </c>
      <c r="AK70" s="3">
        <v>0</v>
      </c>
      <c r="AL70" s="3">
        <v>0</v>
      </c>
      <c r="AM70" s="3">
        <v>0</v>
      </c>
      <c r="AN70" s="3">
        <v>0</v>
      </c>
      <c r="AO70" s="3">
        <v>0</v>
      </c>
      <c r="AP70" s="3">
        <v>0</v>
      </c>
      <c r="AQ70" s="3">
        <v>0</v>
      </c>
      <c r="AR70" s="3">
        <v>0</v>
      </c>
      <c r="AS70" s="3">
        <v>3549</v>
      </c>
      <c r="AT70" s="3">
        <v>0</v>
      </c>
      <c r="AU70" s="3">
        <v>0</v>
      </c>
      <c r="AV70" s="3">
        <v>0</v>
      </c>
      <c r="AW70" s="3">
        <v>0</v>
      </c>
      <c r="AX70" s="3">
        <v>0</v>
      </c>
      <c r="AY70" s="3">
        <v>0</v>
      </c>
      <c r="AZ70" s="3">
        <v>0</v>
      </c>
      <c r="BA70" s="12">
        <v>3549</v>
      </c>
      <c r="BB70" s="12">
        <v>0</v>
      </c>
      <c r="BC70" s="12">
        <v>3549</v>
      </c>
      <c r="BD70" s="12">
        <v>0</v>
      </c>
      <c r="BE70" s="12"/>
      <c r="BF70" s="12">
        <v>0</v>
      </c>
      <c r="BG70" s="12">
        <v>0</v>
      </c>
      <c r="BH70" s="12">
        <v>0</v>
      </c>
      <c r="BI70" s="12"/>
      <c r="BJ70" s="12">
        <v>0</v>
      </c>
      <c r="BK70" s="12">
        <v>0</v>
      </c>
      <c r="BL70" s="12"/>
      <c r="BM70" s="12">
        <v>0</v>
      </c>
      <c r="BN70" s="12">
        <v>0</v>
      </c>
      <c r="BO70" s="12"/>
      <c r="BP70" s="12">
        <v>0</v>
      </c>
      <c r="BQ70" s="12">
        <v>0</v>
      </c>
      <c r="BS70" s="12">
        <v>0</v>
      </c>
      <c r="BT70" s="1">
        <v>0</v>
      </c>
      <c r="BU70" s="1">
        <v>0</v>
      </c>
      <c r="BV70" s="12">
        <v>0</v>
      </c>
      <c r="BW70" s="12">
        <v>0</v>
      </c>
      <c r="BY70" s="1">
        <v>0</v>
      </c>
      <c r="BZ70" s="1">
        <v>0</v>
      </c>
      <c r="CB70" s="44">
        <v>416</v>
      </c>
      <c r="CC70" s="12">
        <v>0</v>
      </c>
      <c r="CD70" s="12">
        <v>0</v>
      </c>
      <c r="CE70" s="12">
        <v>0</v>
      </c>
      <c r="CF70" s="1">
        <v>0</v>
      </c>
      <c r="CH70" s="50">
        <v>0</v>
      </c>
      <c r="CI70" s="50">
        <v>0</v>
      </c>
      <c r="CJ70" s="50">
        <v>0</v>
      </c>
      <c r="CK70" s="50">
        <v>0</v>
      </c>
      <c r="CL70" s="50"/>
      <c r="CM70" s="50">
        <v>0</v>
      </c>
      <c r="CN70" s="50">
        <v>0</v>
      </c>
      <c r="CO70" s="50">
        <v>0</v>
      </c>
      <c r="CP70" s="50">
        <v>0</v>
      </c>
      <c r="CQ70" s="50">
        <v>0</v>
      </c>
      <c r="CR70" s="50">
        <v>0</v>
      </c>
      <c r="CT70" s="56">
        <v>0</v>
      </c>
      <c r="CU70" s="104">
        <v>0</v>
      </c>
      <c r="CV70" s="104">
        <v>0</v>
      </c>
      <c r="CW70" s="12">
        <v>0</v>
      </c>
      <c r="CX70" s="12">
        <v>0</v>
      </c>
      <c r="CY70" s="12">
        <v>0</v>
      </c>
      <c r="CZ70" s="63">
        <v>0</v>
      </c>
      <c r="DA70" s="60">
        <v>0</v>
      </c>
      <c r="DB70" s="56">
        <v>0</v>
      </c>
      <c r="DC70" s="63"/>
      <c r="DD70" s="60">
        <v>0</v>
      </c>
      <c r="DE70" s="56">
        <v>0</v>
      </c>
      <c r="DF70" s="12">
        <v>0</v>
      </c>
      <c r="DG70" s="12">
        <v>0</v>
      </c>
      <c r="DH70" s="60">
        <v>0</v>
      </c>
      <c r="DI70" s="67">
        <v>0</v>
      </c>
      <c r="DJ70" s="71">
        <v>0</v>
      </c>
      <c r="DK70" s="56">
        <v>0</v>
      </c>
      <c r="DL70" s="12">
        <v>0</v>
      </c>
      <c r="DM70" s="12">
        <v>0</v>
      </c>
      <c r="DN70" s="63">
        <v>0</v>
      </c>
      <c r="DO70" s="67">
        <v>0</v>
      </c>
      <c r="DP70" s="71">
        <v>0</v>
      </c>
      <c r="DQ70" s="67">
        <v>0</v>
      </c>
      <c r="DR70" s="67">
        <v>0</v>
      </c>
      <c r="DS70" s="71">
        <v>0</v>
      </c>
      <c r="DT70" s="67">
        <v>0</v>
      </c>
      <c r="DU70" s="71">
        <v>0</v>
      </c>
      <c r="DV70" s="67">
        <v>0</v>
      </c>
      <c r="DW70" s="71">
        <v>0</v>
      </c>
      <c r="DX70" s="83">
        <v>0</v>
      </c>
      <c r="DY70" s="83">
        <v>0</v>
      </c>
      <c r="DZ70" s="83">
        <v>0</v>
      </c>
      <c r="EA70" s="83">
        <v>0</v>
      </c>
      <c r="EB70" s="83">
        <v>0</v>
      </c>
      <c r="EC70" s="83">
        <v>0</v>
      </c>
      <c r="ED70" s="83">
        <v>0</v>
      </c>
      <c r="EE70" s="67">
        <v>0</v>
      </c>
      <c r="EG70" s="92">
        <v>0</v>
      </c>
      <c r="EH70" s="92">
        <v>0</v>
      </c>
      <c r="EI70" s="92">
        <v>0</v>
      </c>
      <c r="EJ70" s="92">
        <v>0</v>
      </c>
      <c r="EK70" s="92">
        <v>0</v>
      </c>
      <c r="EL70" s="92">
        <v>0</v>
      </c>
      <c r="EM70" s="92">
        <v>0</v>
      </c>
      <c r="EN70" s="92">
        <v>0</v>
      </c>
      <c r="EO70" s="92">
        <v>0</v>
      </c>
      <c r="EP70" s="92">
        <v>0</v>
      </c>
      <c r="EQ70" s="92">
        <v>0</v>
      </c>
      <c r="ER70" s="92">
        <v>0</v>
      </c>
      <c r="ES70" s="92">
        <v>0</v>
      </c>
      <c r="ET70" s="92">
        <v>0</v>
      </c>
      <c r="EU70" s="92">
        <v>0</v>
      </c>
      <c r="EV70" s="92">
        <v>0</v>
      </c>
      <c r="EW70" s="92">
        <v>0</v>
      </c>
      <c r="EX70" s="92">
        <v>0</v>
      </c>
      <c r="EY70" s="92">
        <v>0</v>
      </c>
      <c r="EZ70" s="92">
        <v>0</v>
      </c>
      <c r="FA70" s="92">
        <v>0</v>
      </c>
      <c r="FB70" s="92">
        <v>0</v>
      </c>
      <c r="FC70" s="92">
        <v>0</v>
      </c>
      <c r="FD70" s="92">
        <v>0</v>
      </c>
      <c r="FE70" s="92">
        <v>0</v>
      </c>
      <c r="FF70" s="92">
        <v>0</v>
      </c>
      <c r="FG70" s="92">
        <v>3549</v>
      </c>
      <c r="FH70" s="92">
        <v>0</v>
      </c>
      <c r="FI70" s="92">
        <v>0</v>
      </c>
      <c r="FJ70" s="92">
        <v>0</v>
      </c>
      <c r="FK70" s="92">
        <v>0</v>
      </c>
      <c r="FL70" s="92">
        <v>0</v>
      </c>
      <c r="FM70" s="186">
        <v>416</v>
      </c>
      <c r="FN70" s="1" t="s">
        <v>654</v>
      </c>
      <c r="FO70" s="118"/>
      <c r="FP70" s="118" t="e">
        <v>#N/A</v>
      </c>
      <c r="FQ70" s="118" t="e">
        <v>#N/A</v>
      </c>
      <c r="FR70" s="118" t="e">
        <v>#N/A</v>
      </c>
      <c r="FS70" s="118" t="e">
        <v>#N/A</v>
      </c>
      <c r="FT70" s="118" t="s">
        <v>233</v>
      </c>
      <c r="FU70" s="118"/>
      <c r="FV70" s="118"/>
      <c r="FW70" s="118"/>
      <c r="FX70" s="118"/>
      <c r="FY70" s="118"/>
      <c r="FZ70" s="118"/>
      <c r="GA70" s="118"/>
      <c r="GB70" s="118"/>
      <c r="GC70" s="118"/>
      <c r="GD70" s="118"/>
      <c r="GE70" s="118" t="s">
        <v>234</v>
      </c>
      <c r="GF70" s="118" t="s">
        <v>235</v>
      </c>
      <c r="GG70" s="118" t="s">
        <v>234</v>
      </c>
      <c r="GH70" s="120" t="s">
        <v>237</v>
      </c>
      <c r="GI70" s="118" t="s">
        <v>236</v>
      </c>
      <c r="GJ70" s="118" t="s">
        <v>236</v>
      </c>
      <c r="GK70" s="50">
        <v>0</v>
      </c>
      <c r="GL70" s="118">
        <v>0</v>
      </c>
      <c r="GM70" s="50">
        <v>0</v>
      </c>
      <c r="GN70" s="50">
        <v>0</v>
      </c>
      <c r="GO70" s="50">
        <v>0</v>
      </c>
      <c r="GP70" s="50">
        <v>0</v>
      </c>
      <c r="GQ70" s="50">
        <v>0</v>
      </c>
      <c r="GR70" s="50">
        <v>0</v>
      </c>
      <c r="GS70" s="50">
        <v>0</v>
      </c>
      <c r="GT70" s="50">
        <v>0</v>
      </c>
      <c r="GU70" s="50">
        <v>0</v>
      </c>
      <c r="GV70" s="50">
        <v>0</v>
      </c>
      <c r="GW70" s="50">
        <v>0</v>
      </c>
      <c r="GX70" s="50">
        <v>0</v>
      </c>
      <c r="GY70" s="50">
        <v>0</v>
      </c>
      <c r="GZ70" s="50">
        <v>0</v>
      </c>
      <c r="HA70" s="50">
        <v>0</v>
      </c>
      <c r="HB70" s="118">
        <v>0</v>
      </c>
      <c r="HC70" s="118">
        <v>0</v>
      </c>
      <c r="HD70" s="118">
        <v>0</v>
      </c>
      <c r="HE70" s="118">
        <v>0</v>
      </c>
      <c r="HF70" s="118">
        <v>0</v>
      </c>
      <c r="HG70" s="118">
        <v>0</v>
      </c>
      <c r="HH70" s="50">
        <v>0</v>
      </c>
      <c r="HI70" s="50">
        <v>0</v>
      </c>
      <c r="HJ70" s="50">
        <v>0</v>
      </c>
      <c r="HK70" s="50">
        <v>0</v>
      </c>
      <c r="HL70" s="50">
        <v>0</v>
      </c>
      <c r="HM70" s="50">
        <v>0</v>
      </c>
      <c r="HN70" s="50">
        <v>0</v>
      </c>
      <c r="HO70" s="50">
        <v>0</v>
      </c>
      <c r="HP70" s="50">
        <v>0</v>
      </c>
      <c r="HQ70" s="50">
        <v>0</v>
      </c>
      <c r="HR70" s="50">
        <v>0</v>
      </c>
      <c r="HS70" s="50">
        <v>0</v>
      </c>
      <c r="HT70" s="50">
        <v>0</v>
      </c>
      <c r="HU70" s="50">
        <v>0</v>
      </c>
      <c r="HV70" s="50">
        <v>0</v>
      </c>
      <c r="HW70" s="50">
        <v>0</v>
      </c>
      <c r="HX70" s="50">
        <v>0</v>
      </c>
      <c r="HY70" s="50">
        <v>0</v>
      </c>
      <c r="HZ70" s="50">
        <v>0</v>
      </c>
      <c r="IA70" s="50">
        <v>0</v>
      </c>
      <c r="IB70" s="50">
        <v>0</v>
      </c>
      <c r="IC70" s="50">
        <v>0</v>
      </c>
      <c r="ID70" s="50">
        <v>0</v>
      </c>
      <c r="IE70" s="50">
        <v>0</v>
      </c>
      <c r="IF70" s="50">
        <v>0</v>
      </c>
      <c r="IG70" s="50">
        <v>0</v>
      </c>
      <c r="IH70" s="50">
        <v>0</v>
      </c>
      <c r="II70" s="121">
        <v>0</v>
      </c>
      <c r="IJ70" s="50">
        <v>0</v>
      </c>
      <c r="IK70" s="50">
        <v>0</v>
      </c>
      <c r="IL70" s="50">
        <v>0</v>
      </c>
      <c r="IM70" s="50">
        <v>0</v>
      </c>
      <c r="IN70" s="50">
        <v>0</v>
      </c>
      <c r="IO70" s="50">
        <v>0</v>
      </c>
      <c r="IP70" s="50">
        <v>0</v>
      </c>
      <c r="IQ70" s="50">
        <v>0</v>
      </c>
      <c r="IR70" s="118">
        <v>0</v>
      </c>
      <c r="IS70" s="118">
        <v>1</v>
      </c>
      <c r="IT70" s="118">
        <v>0</v>
      </c>
      <c r="IU70" s="50">
        <v>0</v>
      </c>
      <c r="IV70" s="50">
        <v>0</v>
      </c>
      <c r="IW70" s="50">
        <v>0</v>
      </c>
      <c r="IX70" s="50">
        <v>0</v>
      </c>
      <c r="IY70" s="50"/>
      <c r="IZ70" s="50">
        <v>0</v>
      </c>
      <c r="JA70" s="118">
        <v>0</v>
      </c>
      <c r="JB70" s="118">
        <v>0</v>
      </c>
      <c r="JC70" s="118">
        <v>0</v>
      </c>
      <c r="JD70" s="118"/>
      <c r="JF70" s="12">
        <v>0</v>
      </c>
      <c r="JG70" s="12">
        <v>0</v>
      </c>
      <c r="JH70" s="12">
        <v>0</v>
      </c>
      <c r="JI70" s="100">
        <v>0</v>
      </c>
      <c r="JJ70" s="102">
        <v>0</v>
      </c>
      <c r="JK70" s="104">
        <v>0</v>
      </c>
      <c r="JM70" s="12">
        <v>0</v>
      </c>
      <c r="JN70" s="12">
        <v>0</v>
      </c>
      <c r="JO70" s="12">
        <v>0</v>
      </c>
      <c r="JP70" s="100">
        <v>0</v>
      </c>
      <c r="JQ70" s="100">
        <v>0</v>
      </c>
      <c r="JR70" s="100">
        <v>0</v>
      </c>
      <c r="JS70" s="12">
        <v>3549</v>
      </c>
      <c r="KN70" s="106">
        <v>-416</v>
      </c>
      <c r="KQ70" s="1" t="s">
        <v>654</v>
      </c>
      <c r="KW70" s="1">
        <v>0</v>
      </c>
      <c r="KX70" s="1">
        <v>0</v>
      </c>
      <c r="KY70" s="1">
        <v>0</v>
      </c>
    </row>
    <row r="71" spans="1:311" x14ac:dyDescent="0.35">
      <c r="A71" s="2" t="s">
        <v>655</v>
      </c>
      <c r="B71" s="3">
        <v>-212891.03</v>
      </c>
      <c r="C71" s="3">
        <v>0</v>
      </c>
      <c r="D71" s="3">
        <v>-66233.34</v>
      </c>
      <c r="E71" s="3">
        <v>0</v>
      </c>
      <c r="F71" s="3">
        <v>-92033.5</v>
      </c>
      <c r="G71" s="3">
        <v>-78021.86</v>
      </c>
      <c r="H71" s="3">
        <v>-4958.54</v>
      </c>
      <c r="I71" s="3">
        <v>-174491.51999999999</v>
      </c>
      <c r="J71" s="3">
        <v>-47007.91</v>
      </c>
      <c r="K71" s="3">
        <v>-7591</v>
      </c>
      <c r="L71" s="3">
        <v>0</v>
      </c>
      <c r="M71" s="3">
        <v>-18550.25</v>
      </c>
      <c r="N71" s="3">
        <v>-22858.61</v>
      </c>
      <c r="O71" s="3">
        <v>0</v>
      </c>
      <c r="P71" s="3">
        <v>0</v>
      </c>
      <c r="Q71" s="3">
        <v>0</v>
      </c>
      <c r="R71" s="3">
        <v>0</v>
      </c>
      <c r="S71" s="3">
        <v>1065093.2</v>
      </c>
      <c r="T71" s="3">
        <v>0</v>
      </c>
      <c r="U71" s="3">
        <v>0</v>
      </c>
      <c r="V71" s="3">
        <v>68914.87</v>
      </c>
      <c r="W71" s="3">
        <v>148389.72</v>
      </c>
      <c r="X71" s="3">
        <v>49499.61</v>
      </c>
      <c r="Y71" s="3">
        <v>69985.5</v>
      </c>
      <c r="Z71" s="3">
        <v>53021.7</v>
      </c>
      <c r="AA71" s="3">
        <v>676485.08</v>
      </c>
      <c r="AB71" s="3">
        <v>7677.8</v>
      </c>
      <c r="AC71" s="3">
        <v>0</v>
      </c>
      <c r="AD71" s="3">
        <v>9472.76</v>
      </c>
      <c r="AE71" s="3">
        <v>3601.68</v>
      </c>
      <c r="AF71" s="3">
        <v>10485.75</v>
      </c>
      <c r="AG71" s="3">
        <v>5553.23</v>
      </c>
      <c r="AH71" s="3">
        <v>40923.120000000003</v>
      </c>
      <c r="AI71" s="3">
        <v>0</v>
      </c>
      <c r="AJ71" s="3">
        <v>12378.54</v>
      </c>
      <c r="AK71" s="3">
        <v>60078.26</v>
      </c>
      <c r="AL71" s="3">
        <v>13698.11</v>
      </c>
      <c r="AM71" s="3">
        <v>0</v>
      </c>
      <c r="AN71" s="3">
        <v>17892.46</v>
      </c>
      <c r="AO71" s="3">
        <v>7980</v>
      </c>
      <c r="AP71" s="3">
        <v>5946.37</v>
      </c>
      <c r="AQ71" s="3">
        <v>50583.65</v>
      </c>
      <c r="AR71" s="3">
        <v>0</v>
      </c>
      <c r="AS71" s="3">
        <v>37459.32</v>
      </c>
      <c r="AT71" s="3">
        <v>25957.360000000001</v>
      </c>
      <c r="AU71" s="3">
        <v>0</v>
      </c>
      <c r="AV71" s="3">
        <v>25366.81</v>
      </c>
      <c r="AW71" s="3">
        <v>0</v>
      </c>
      <c r="AX71" s="3">
        <v>0</v>
      </c>
      <c r="AY71" s="3">
        <v>-2602.5700000000002</v>
      </c>
      <c r="AZ71" s="3">
        <v>2982.82</v>
      </c>
      <c r="BA71" s="12">
        <v>1742187.5900000003</v>
      </c>
      <c r="BB71" s="12">
        <v>-13104.5</v>
      </c>
      <c r="BC71" s="12">
        <v>1755292.0900000005</v>
      </c>
      <c r="BD71" s="12">
        <v>0</v>
      </c>
      <c r="BE71" s="12"/>
      <c r="BF71" s="12">
        <v>8421.25</v>
      </c>
      <c r="BG71" s="12">
        <v>0</v>
      </c>
      <c r="BH71" s="12">
        <v>18646.75</v>
      </c>
      <c r="BI71" s="12"/>
      <c r="BJ71" s="12">
        <v>18646.75</v>
      </c>
      <c r="BK71" s="12">
        <v>0</v>
      </c>
      <c r="BL71" s="12"/>
      <c r="BM71" s="12">
        <v>0</v>
      </c>
      <c r="BN71" s="12">
        <v>2879</v>
      </c>
      <c r="BO71" s="12"/>
      <c r="BP71" s="12">
        <v>2879</v>
      </c>
      <c r="BQ71" s="12">
        <v>-13104.5</v>
      </c>
      <c r="BS71" s="12">
        <v>380.25</v>
      </c>
      <c r="BT71" s="1">
        <v>0</v>
      </c>
      <c r="BU71" s="1">
        <v>380.25</v>
      </c>
      <c r="BV71" s="12">
        <v>-18550.25</v>
      </c>
      <c r="BW71" s="12">
        <v>60458.51</v>
      </c>
      <c r="BY71" s="1">
        <v>0</v>
      </c>
      <c r="BZ71" s="1">
        <v>0</v>
      </c>
      <c r="CB71" s="44">
        <v>418</v>
      </c>
      <c r="CC71" s="12">
        <v>232267.49000000046</v>
      </c>
      <c r="CD71" s="12">
        <v>237838.7799999998</v>
      </c>
      <c r="CE71" s="12">
        <v>28783.39</v>
      </c>
      <c r="CF71" s="1">
        <v>15678.89</v>
      </c>
      <c r="CH71" s="50">
        <v>1847899</v>
      </c>
      <c r="CI71" s="50">
        <v>0</v>
      </c>
      <c r="CJ71" s="50">
        <v>-62333.97</v>
      </c>
      <c r="CK71" s="50">
        <v>-17073</v>
      </c>
      <c r="CL71" s="50"/>
      <c r="CM71" s="50">
        <v>0</v>
      </c>
      <c r="CN71" s="50">
        <v>-1200</v>
      </c>
      <c r="CO71" s="50">
        <v>-19366</v>
      </c>
      <c r="CP71" s="50">
        <v>-55742</v>
      </c>
      <c r="CQ71" s="50">
        <v>0</v>
      </c>
      <c r="CR71" s="50">
        <v>0</v>
      </c>
      <c r="CT71" s="56">
        <v>212891.03</v>
      </c>
      <c r="CU71" s="104">
        <v>1747757.1500000004</v>
      </c>
      <c r="CV71" s="104">
        <v>0</v>
      </c>
      <c r="CW71" s="12">
        <v>0</v>
      </c>
      <c r="CX71" s="12">
        <v>0</v>
      </c>
      <c r="CY71" s="12">
        <v>0</v>
      </c>
      <c r="CZ71" s="63">
        <v>0</v>
      </c>
      <c r="DA71" s="60">
        <v>1960648.1800000004</v>
      </c>
      <c r="DB71" s="56">
        <v>0</v>
      </c>
      <c r="DC71" s="63"/>
      <c r="DD71" s="60">
        <v>0</v>
      </c>
      <c r="DE71" s="56">
        <v>66233.34</v>
      </c>
      <c r="DF71" s="12">
        <v>0</v>
      </c>
      <c r="DG71" s="12">
        <v>0</v>
      </c>
      <c r="DH71" s="60">
        <v>66233.34</v>
      </c>
      <c r="DI71" s="67">
        <v>0</v>
      </c>
      <c r="DJ71" s="71">
        <v>92033.5</v>
      </c>
      <c r="DK71" s="56">
        <v>78021.86</v>
      </c>
      <c r="DL71" s="12">
        <v>0</v>
      </c>
      <c r="DM71" s="12">
        <v>-19366</v>
      </c>
      <c r="DN71" s="63">
        <v>-55742</v>
      </c>
      <c r="DO71" s="67">
        <v>2913.8600000000006</v>
      </c>
      <c r="DP71" s="71">
        <v>4958.54</v>
      </c>
      <c r="DQ71" s="67">
        <v>6024.5</v>
      </c>
      <c r="DR71" s="67">
        <v>168467.02</v>
      </c>
      <c r="DS71" s="71">
        <v>47007.91</v>
      </c>
      <c r="DT71" s="67">
        <v>7591</v>
      </c>
      <c r="DU71" s="71">
        <v>0</v>
      </c>
      <c r="DV71" s="67">
        <v>18550.25</v>
      </c>
      <c r="DW71" s="71">
        <v>22858.61</v>
      </c>
      <c r="DX71" s="83">
        <v>0</v>
      </c>
      <c r="DY71" s="83">
        <v>0</v>
      </c>
      <c r="DZ71" s="83">
        <v>0</v>
      </c>
      <c r="EA71" s="83">
        <v>0</v>
      </c>
      <c r="EB71" s="83">
        <v>0</v>
      </c>
      <c r="EC71" s="83">
        <v>0</v>
      </c>
      <c r="ED71" s="83">
        <v>0</v>
      </c>
      <c r="EE71" s="67">
        <v>75108</v>
      </c>
      <c r="EG71" s="92">
        <v>1065093.2</v>
      </c>
      <c r="EH71" s="92">
        <v>0</v>
      </c>
      <c r="EI71" s="92">
        <v>0</v>
      </c>
      <c r="EJ71" s="92">
        <v>68914.87</v>
      </c>
      <c r="EK71" s="92">
        <v>148389.72</v>
      </c>
      <c r="EL71" s="92">
        <v>49499.61</v>
      </c>
      <c r="EM71" s="92">
        <v>69985.5</v>
      </c>
      <c r="EN71" s="92">
        <v>53021.7</v>
      </c>
      <c r="EO71" s="92">
        <v>676485.08</v>
      </c>
      <c r="EP71" s="92">
        <v>7677.8</v>
      </c>
      <c r="EQ71" s="92">
        <v>0</v>
      </c>
      <c r="ER71" s="92">
        <v>9472.76</v>
      </c>
      <c r="ES71" s="92">
        <v>3601.68</v>
      </c>
      <c r="ET71" s="92">
        <v>10485.75</v>
      </c>
      <c r="EU71" s="92">
        <v>5553.23</v>
      </c>
      <c r="EV71" s="92">
        <v>40923.120000000003</v>
      </c>
      <c r="EW71" s="92">
        <v>0</v>
      </c>
      <c r="EX71" s="92">
        <v>12378.54</v>
      </c>
      <c r="EY71" s="92">
        <v>60458.51</v>
      </c>
      <c r="EZ71" s="92">
        <v>13698.11</v>
      </c>
      <c r="FA71" s="92">
        <v>0</v>
      </c>
      <c r="FB71" s="92">
        <v>17892.46</v>
      </c>
      <c r="FC71" s="92">
        <v>7980</v>
      </c>
      <c r="FD71" s="92">
        <v>5946.37</v>
      </c>
      <c r="FE71" s="92">
        <v>50583.65</v>
      </c>
      <c r="FF71" s="92">
        <v>0</v>
      </c>
      <c r="FG71" s="92">
        <v>37459.32</v>
      </c>
      <c r="FH71" s="92">
        <v>25957.360000000001</v>
      </c>
      <c r="FI71" s="92">
        <v>0</v>
      </c>
      <c r="FJ71" s="92">
        <v>25366.81</v>
      </c>
      <c r="FK71" s="92">
        <v>0</v>
      </c>
      <c r="FL71" s="92">
        <v>0</v>
      </c>
      <c r="FM71" s="186">
        <v>418</v>
      </c>
      <c r="FN71" s="1" t="s">
        <v>655</v>
      </c>
      <c r="FO71" s="118">
        <v>9352925</v>
      </c>
      <c r="FP71" s="118" t="s">
        <v>656</v>
      </c>
      <c r="FQ71" s="118" t="s">
        <v>657</v>
      </c>
      <c r="FR71" s="118" t="s">
        <v>658</v>
      </c>
      <c r="FS71" s="118" t="s">
        <v>659</v>
      </c>
      <c r="FT71" s="118" t="s">
        <v>233</v>
      </c>
      <c r="FU71" s="118"/>
      <c r="FV71" s="118"/>
      <c r="FW71" s="118"/>
      <c r="FX71" s="118"/>
      <c r="FY71" s="118"/>
      <c r="FZ71" s="118"/>
      <c r="GA71" s="118"/>
      <c r="GB71" s="118"/>
      <c r="GC71" s="118"/>
      <c r="GD71" s="118"/>
      <c r="GE71" s="118" t="s">
        <v>234</v>
      </c>
      <c r="GF71" s="118" t="s">
        <v>235</v>
      </c>
      <c r="GG71" s="118" t="s">
        <v>234</v>
      </c>
      <c r="GH71" s="120" t="s">
        <v>237</v>
      </c>
      <c r="GI71" s="118" t="s">
        <v>236</v>
      </c>
      <c r="GJ71" s="118" t="s">
        <v>236</v>
      </c>
      <c r="GK71" s="50">
        <v>232267.49000000046</v>
      </c>
      <c r="GL71" s="118">
        <v>0</v>
      </c>
      <c r="GM71" s="50">
        <v>28783.39</v>
      </c>
      <c r="GN71" s="50">
        <v>1960649.9100000004</v>
      </c>
      <c r="GO71" s="50">
        <v>0</v>
      </c>
      <c r="GP71" s="50">
        <v>66233.34</v>
      </c>
      <c r="GQ71" s="50">
        <v>0</v>
      </c>
      <c r="GR71" s="50">
        <v>92033.5</v>
      </c>
      <c r="GS71" s="50">
        <v>2913.8600000000006</v>
      </c>
      <c r="GT71" s="50">
        <v>4958.54</v>
      </c>
      <c r="GU71" s="50">
        <v>6024.5</v>
      </c>
      <c r="GV71" s="50">
        <v>168467.02</v>
      </c>
      <c r="GW71" s="50">
        <v>47007.91</v>
      </c>
      <c r="GX71" s="50">
        <v>7591</v>
      </c>
      <c r="GY71" s="50">
        <v>0</v>
      </c>
      <c r="GZ71" s="50">
        <v>18550.25</v>
      </c>
      <c r="HA71" s="50">
        <v>22858.61</v>
      </c>
      <c r="HB71" s="118">
        <v>0</v>
      </c>
      <c r="HC71" s="118">
        <v>0</v>
      </c>
      <c r="HD71" s="118">
        <v>0</v>
      </c>
      <c r="HE71" s="118">
        <v>0</v>
      </c>
      <c r="HF71" s="118">
        <v>0</v>
      </c>
      <c r="HG71" s="118">
        <v>0</v>
      </c>
      <c r="HH71" s="50">
        <v>75108</v>
      </c>
      <c r="HI71" s="50">
        <v>1065093.2</v>
      </c>
      <c r="HJ71" s="50">
        <v>0</v>
      </c>
      <c r="HK71" s="50">
        <v>670684.83000000159</v>
      </c>
      <c r="HL71" s="50">
        <v>68914.87</v>
      </c>
      <c r="HM71" s="50">
        <v>148389.72</v>
      </c>
      <c r="HN71" s="50">
        <v>49499.61</v>
      </c>
      <c r="HO71" s="50">
        <v>111055.53999999995</v>
      </c>
      <c r="HP71" s="50">
        <v>11951.660000000054</v>
      </c>
      <c r="HQ71" s="50">
        <v>5800.2499999983702</v>
      </c>
      <c r="HR71" s="50">
        <v>7677.8</v>
      </c>
      <c r="HS71" s="50">
        <v>0</v>
      </c>
      <c r="HT71" s="50">
        <v>9472.76</v>
      </c>
      <c r="HU71" s="50">
        <v>3601.68</v>
      </c>
      <c r="HV71" s="50">
        <v>10485.75</v>
      </c>
      <c r="HW71" s="50">
        <v>5553.23</v>
      </c>
      <c r="HX71" s="50">
        <v>40923.120000000003</v>
      </c>
      <c r="HY71" s="50">
        <v>0</v>
      </c>
      <c r="HZ71" s="50">
        <v>12378.54</v>
      </c>
      <c r="IA71" s="50">
        <v>60458.51</v>
      </c>
      <c r="IB71" s="50">
        <v>13698.11</v>
      </c>
      <c r="IC71" s="50">
        <v>0</v>
      </c>
      <c r="ID71" s="50">
        <v>17892.46</v>
      </c>
      <c r="IE71" s="50">
        <v>7980</v>
      </c>
      <c r="IF71" s="50">
        <v>5946.37</v>
      </c>
      <c r="IG71" s="50">
        <v>50583.65</v>
      </c>
      <c r="IH71" s="50">
        <v>0</v>
      </c>
      <c r="II71" s="50">
        <v>37459.32</v>
      </c>
      <c r="IJ71" s="50">
        <v>25957.360000000001</v>
      </c>
      <c r="IK71" s="50">
        <v>0</v>
      </c>
      <c r="IL71" s="50">
        <v>0</v>
      </c>
      <c r="IM71" s="50">
        <v>25366.81</v>
      </c>
      <c r="IN71" s="50">
        <v>0</v>
      </c>
      <c r="IO71" s="50">
        <v>0</v>
      </c>
      <c r="IP71" s="50">
        <v>8421.25</v>
      </c>
      <c r="IQ71" s="50">
        <v>0</v>
      </c>
      <c r="IR71" s="118">
        <v>0</v>
      </c>
      <c r="IS71" s="118">
        <v>1</v>
      </c>
      <c r="IT71" s="118">
        <v>0</v>
      </c>
      <c r="IU71" s="50">
        <v>18646.75</v>
      </c>
      <c r="IV71" s="50">
        <v>0</v>
      </c>
      <c r="IW71" s="50">
        <v>2879</v>
      </c>
      <c r="IX71" s="50">
        <v>237838.7799999998</v>
      </c>
      <c r="IY71" s="50"/>
      <c r="IZ71" s="50">
        <v>15678.89</v>
      </c>
      <c r="JA71" s="118">
        <v>0</v>
      </c>
      <c r="JB71" s="118">
        <v>0</v>
      </c>
      <c r="JC71" s="118">
        <v>0</v>
      </c>
      <c r="JD71" s="118"/>
      <c r="JF71" s="12">
        <v>232267.49000000046</v>
      </c>
      <c r="JG71" s="12">
        <v>2472396.4400000004</v>
      </c>
      <c r="JH71" s="12">
        <v>2466825.15</v>
      </c>
      <c r="JI71" s="100">
        <v>237838.78000000073</v>
      </c>
      <c r="JJ71" s="102">
        <v>237838.7799999998</v>
      </c>
      <c r="JK71" s="104">
        <v>-9.3132257461547852E-10</v>
      </c>
      <c r="JM71" s="12">
        <v>28783.39</v>
      </c>
      <c r="JN71" s="12">
        <v>8421.25</v>
      </c>
      <c r="JO71" s="12">
        <v>21525.75</v>
      </c>
      <c r="JP71" s="100">
        <v>15678.89</v>
      </c>
      <c r="JQ71" s="100">
        <v>15678.89</v>
      </c>
      <c r="JR71" s="100">
        <v>0</v>
      </c>
      <c r="JS71" s="12">
        <v>1755292.0900000005</v>
      </c>
      <c r="JZ71" s="105" t="s">
        <v>655</v>
      </c>
      <c r="KA71" s="105">
        <v>418</v>
      </c>
      <c r="KB71" s="105">
        <v>0</v>
      </c>
      <c r="KC71" s="105" t="s">
        <v>656</v>
      </c>
      <c r="KD71" s="105"/>
      <c r="KE71" s="105" t="s">
        <v>660</v>
      </c>
      <c r="KF71" s="105"/>
      <c r="KG71" s="105"/>
      <c r="KH71" s="105">
        <v>1747757.15</v>
      </c>
      <c r="KI71" s="105">
        <v>1747757.1500000004</v>
      </c>
      <c r="KJ71" s="105"/>
      <c r="KK71" s="105">
        <v>0</v>
      </c>
      <c r="KL71" s="105">
        <v>1747759</v>
      </c>
      <c r="KN71" s="106">
        <v>0</v>
      </c>
      <c r="KQ71" s="1" t="s">
        <v>655</v>
      </c>
      <c r="KR71" s="12">
        <v>670684.83000000159</v>
      </c>
      <c r="KS71" s="12">
        <v>0</v>
      </c>
      <c r="KT71" s="12">
        <v>0</v>
      </c>
      <c r="KU71" s="12">
        <v>0</v>
      </c>
      <c r="KW71" s="1">
        <v>0</v>
      </c>
      <c r="KX71" s="1">
        <v>41070.039999999943</v>
      </c>
      <c r="KY71" s="1">
        <v>0</v>
      </c>
    </row>
    <row r="72" spans="1:311" x14ac:dyDescent="0.35">
      <c r="A72" s="2" t="s">
        <v>661</v>
      </c>
      <c r="B72" s="3">
        <v>-244452.79</v>
      </c>
      <c r="C72" s="3">
        <v>0</v>
      </c>
      <c r="D72" s="3">
        <v>-333100</v>
      </c>
      <c r="E72" s="3">
        <v>0</v>
      </c>
      <c r="F72" s="3">
        <v>-162289</v>
      </c>
      <c r="G72" s="3">
        <v>-123038.65</v>
      </c>
      <c r="H72" s="3">
        <v>-2858</v>
      </c>
      <c r="I72" s="3">
        <v>-166334.5</v>
      </c>
      <c r="J72" s="3">
        <v>-70497.59</v>
      </c>
      <c r="K72" s="3">
        <v>0</v>
      </c>
      <c r="L72" s="3">
        <v>-11300.1</v>
      </c>
      <c r="M72" s="3">
        <v>-13987.4</v>
      </c>
      <c r="N72" s="3">
        <v>-7561.29</v>
      </c>
      <c r="O72" s="3">
        <v>0</v>
      </c>
      <c r="P72" s="3">
        <v>0</v>
      </c>
      <c r="Q72" s="3">
        <v>0</v>
      </c>
      <c r="R72" s="3">
        <v>0</v>
      </c>
      <c r="S72" s="3">
        <v>1887094.76</v>
      </c>
      <c r="T72" s="3">
        <v>74105.88</v>
      </c>
      <c r="U72" s="3">
        <v>0</v>
      </c>
      <c r="V72" s="3">
        <v>135367.15</v>
      </c>
      <c r="W72" s="3">
        <v>157528.88</v>
      </c>
      <c r="X72" s="3">
        <v>102205.02</v>
      </c>
      <c r="Y72" s="3">
        <v>56396.76</v>
      </c>
      <c r="Z72" s="3">
        <v>168979.51</v>
      </c>
      <c r="AA72" s="3">
        <v>685192.2</v>
      </c>
      <c r="AB72" s="3">
        <v>0</v>
      </c>
      <c r="AC72" s="3">
        <v>17954.28</v>
      </c>
      <c r="AD72" s="3">
        <v>56132.34</v>
      </c>
      <c r="AE72" s="3">
        <v>21885.35</v>
      </c>
      <c r="AF72" s="3">
        <v>9454</v>
      </c>
      <c r="AG72" s="3">
        <v>9739.98</v>
      </c>
      <c r="AH72" s="3">
        <v>58796.44</v>
      </c>
      <c r="AI72" s="3">
        <v>0</v>
      </c>
      <c r="AJ72" s="3">
        <v>20467.75</v>
      </c>
      <c r="AK72" s="3">
        <v>68565.490000000005</v>
      </c>
      <c r="AL72" s="3">
        <v>78808.78</v>
      </c>
      <c r="AM72" s="3">
        <v>0</v>
      </c>
      <c r="AN72" s="3">
        <v>24797.47</v>
      </c>
      <c r="AO72" s="3">
        <v>13593</v>
      </c>
      <c r="AP72" s="3">
        <v>17827.150000000001</v>
      </c>
      <c r="AQ72" s="3">
        <v>70538.7</v>
      </c>
      <c r="AR72" s="3">
        <v>31195.22</v>
      </c>
      <c r="AS72" s="3">
        <v>162903.79999999999</v>
      </c>
      <c r="AT72" s="3">
        <v>34449.910000000003</v>
      </c>
      <c r="AU72" s="3">
        <v>0</v>
      </c>
      <c r="AV72" s="3">
        <v>3640.38</v>
      </c>
      <c r="AW72" s="3">
        <v>0</v>
      </c>
      <c r="AX72" s="3">
        <v>0</v>
      </c>
      <c r="AY72" s="3">
        <v>-14901.59</v>
      </c>
      <c r="AZ72" s="3">
        <v>11752.76</v>
      </c>
      <c r="BA72" s="12">
        <v>2829052.05</v>
      </c>
      <c r="BB72" s="12">
        <v>0</v>
      </c>
      <c r="BC72" s="12">
        <v>2829052.0499999989</v>
      </c>
      <c r="BD72" s="12">
        <v>0</v>
      </c>
      <c r="BE72" s="12"/>
      <c r="BF72" s="12">
        <v>0</v>
      </c>
      <c r="BG72" s="12">
        <v>0</v>
      </c>
      <c r="BH72" s="12">
        <v>0</v>
      </c>
      <c r="BI72" s="12"/>
      <c r="BJ72" s="12">
        <v>0</v>
      </c>
      <c r="BK72" s="12">
        <v>0</v>
      </c>
      <c r="BL72" s="12"/>
      <c r="BM72" s="12">
        <v>0</v>
      </c>
      <c r="BN72" s="12">
        <v>0</v>
      </c>
      <c r="BO72" s="12"/>
      <c r="BP72" s="12">
        <v>0</v>
      </c>
      <c r="BQ72" s="12">
        <v>0</v>
      </c>
      <c r="BS72" s="12">
        <v>-3148.83</v>
      </c>
      <c r="BT72" s="1">
        <v>-3148.83</v>
      </c>
      <c r="BU72" s="1">
        <v>0</v>
      </c>
      <c r="BV72" s="12">
        <v>-17136.23</v>
      </c>
      <c r="BW72" s="12">
        <v>68565.490000000005</v>
      </c>
      <c r="BY72" s="1">
        <v>0</v>
      </c>
      <c r="BZ72" s="1">
        <v>0</v>
      </c>
      <c r="CB72" s="44">
        <v>420</v>
      </c>
      <c r="CC72" s="12">
        <v>169151.80999999959</v>
      </c>
      <c r="CD72" s="12">
        <v>191130.23000000091</v>
      </c>
      <c r="CE72" s="12">
        <v>18155.77</v>
      </c>
      <c r="CF72" s="1">
        <v>0</v>
      </c>
      <c r="CH72" s="50">
        <v>3082780</v>
      </c>
      <c r="CI72" s="50">
        <v>0</v>
      </c>
      <c r="CJ72" s="50">
        <v>-44804.28</v>
      </c>
      <c r="CK72" s="50">
        <v>-26725</v>
      </c>
      <c r="CL72" s="50"/>
      <c r="CM72" s="50">
        <v>0</v>
      </c>
      <c r="CN72" s="50">
        <v>-4800</v>
      </c>
      <c r="CO72" s="50">
        <v>-37100</v>
      </c>
      <c r="CP72" s="50">
        <v>-76854</v>
      </c>
      <c r="CQ72" s="50">
        <v>-3573.49</v>
      </c>
      <c r="CR72" s="50">
        <v>-1200</v>
      </c>
      <c r="CT72" s="56">
        <v>244452.79</v>
      </c>
      <c r="CU72" s="104">
        <v>2671027.5537375598</v>
      </c>
      <c r="CV72" s="104">
        <v>180000</v>
      </c>
      <c r="CW72" s="102">
        <v>0</v>
      </c>
      <c r="CX72" s="102">
        <v>0</v>
      </c>
      <c r="CY72" s="12">
        <v>0</v>
      </c>
      <c r="CZ72" s="63">
        <v>-1200</v>
      </c>
      <c r="DA72" s="60">
        <v>3094280.3437375599</v>
      </c>
      <c r="DB72" s="56">
        <v>0</v>
      </c>
      <c r="DC72" s="63"/>
      <c r="DD72" s="60">
        <v>0</v>
      </c>
      <c r="DE72" s="56">
        <v>333100</v>
      </c>
      <c r="DF72" s="102">
        <v>0</v>
      </c>
      <c r="DG72" s="12">
        <v>0</v>
      </c>
      <c r="DH72" s="60">
        <v>333100</v>
      </c>
      <c r="DI72" s="67">
        <v>0</v>
      </c>
      <c r="DJ72" s="71">
        <v>162289</v>
      </c>
      <c r="DK72" s="56">
        <v>123038.65</v>
      </c>
      <c r="DL72" s="12">
        <v>1200</v>
      </c>
      <c r="DM72" s="12">
        <v>-37100</v>
      </c>
      <c r="DN72" s="63">
        <v>-76854</v>
      </c>
      <c r="DO72" s="67">
        <v>10284.649999999994</v>
      </c>
      <c r="DP72" s="71">
        <v>2858</v>
      </c>
      <c r="DQ72" s="67">
        <v>0</v>
      </c>
      <c r="DR72" s="67">
        <v>166334.5</v>
      </c>
      <c r="DS72" s="71">
        <v>70497.59</v>
      </c>
      <c r="DT72" s="67">
        <v>0</v>
      </c>
      <c r="DU72" s="71">
        <v>11300.1</v>
      </c>
      <c r="DV72" s="67">
        <v>17136.23</v>
      </c>
      <c r="DW72" s="71">
        <v>7561.29</v>
      </c>
      <c r="DX72" s="83">
        <v>0</v>
      </c>
      <c r="DY72" s="83">
        <v>0</v>
      </c>
      <c r="DZ72" s="83">
        <v>0</v>
      </c>
      <c r="EA72" s="83">
        <v>0</v>
      </c>
      <c r="EB72" s="83">
        <v>0</v>
      </c>
      <c r="EC72" s="83">
        <v>0</v>
      </c>
      <c r="ED72" s="83">
        <v>0</v>
      </c>
      <c r="EE72" s="67">
        <v>113954</v>
      </c>
      <c r="EG72" s="92">
        <v>1887094.76</v>
      </c>
      <c r="EH72" s="92">
        <v>74105.88</v>
      </c>
      <c r="EI72" s="92">
        <v>0</v>
      </c>
      <c r="EJ72" s="92">
        <v>135367.15</v>
      </c>
      <c r="EK72" s="92">
        <v>157528.88</v>
      </c>
      <c r="EL72" s="92">
        <v>102205.02</v>
      </c>
      <c r="EM72" s="92">
        <v>56396.76</v>
      </c>
      <c r="EN72" s="92">
        <v>168979.51</v>
      </c>
      <c r="EO72" s="92">
        <v>685192.2</v>
      </c>
      <c r="EP72" s="92">
        <v>0</v>
      </c>
      <c r="EQ72" s="92">
        <v>17954.28</v>
      </c>
      <c r="ER72" s="92">
        <v>56132.34</v>
      </c>
      <c r="ES72" s="92">
        <v>21885.35</v>
      </c>
      <c r="ET72" s="92">
        <v>9454</v>
      </c>
      <c r="EU72" s="92">
        <v>9739.98</v>
      </c>
      <c r="EV72" s="92">
        <v>58796.44</v>
      </c>
      <c r="EW72" s="92">
        <v>0</v>
      </c>
      <c r="EX72" s="92">
        <v>20467.75</v>
      </c>
      <c r="EY72" s="92">
        <v>68565.490000000005</v>
      </c>
      <c r="EZ72" s="92">
        <v>78808.78</v>
      </c>
      <c r="FA72" s="92">
        <v>0</v>
      </c>
      <c r="FB72" s="92">
        <v>24797.47</v>
      </c>
      <c r="FC72" s="92">
        <v>13593</v>
      </c>
      <c r="FD72" s="92">
        <v>17827.150000000001</v>
      </c>
      <c r="FE72" s="92">
        <v>70538.7</v>
      </c>
      <c r="FF72" s="92">
        <v>31195.22</v>
      </c>
      <c r="FG72" s="92">
        <v>162903.79999999999</v>
      </c>
      <c r="FH72" s="92">
        <v>34449.910000000003</v>
      </c>
      <c r="FI72" s="92">
        <v>0</v>
      </c>
      <c r="FJ72" s="92">
        <v>3640.38</v>
      </c>
      <c r="FK72" s="92">
        <v>0</v>
      </c>
      <c r="FL72" s="92">
        <v>0</v>
      </c>
      <c r="FM72" s="186">
        <v>420</v>
      </c>
      <c r="FN72" s="1" t="s">
        <v>661</v>
      </c>
      <c r="FO72" s="118">
        <v>9353311</v>
      </c>
      <c r="FP72" s="118" t="s">
        <v>662</v>
      </c>
      <c r="FQ72" s="118" t="s">
        <v>663</v>
      </c>
      <c r="FR72" s="118" t="s">
        <v>664</v>
      </c>
      <c r="FS72" s="118" t="s">
        <v>665</v>
      </c>
      <c r="FT72" s="118" t="s">
        <v>358</v>
      </c>
      <c r="FU72" s="120">
        <v>9353310</v>
      </c>
      <c r="FV72" s="118"/>
      <c r="FW72" s="118"/>
      <c r="FX72" s="118"/>
      <c r="FY72" s="118"/>
      <c r="FZ72" s="118"/>
      <c r="GA72" s="118"/>
      <c r="GB72" s="118"/>
      <c r="GC72" s="118"/>
      <c r="GD72" s="118"/>
      <c r="GE72" s="118" t="s">
        <v>234</v>
      </c>
      <c r="GF72" s="118" t="s">
        <v>235</v>
      </c>
      <c r="GG72" s="118" t="s">
        <v>234</v>
      </c>
      <c r="GH72" s="120" t="s">
        <v>237</v>
      </c>
      <c r="GI72" s="118" t="s">
        <v>236</v>
      </c>
      <c r="GJ72" s="118" t="s">
        <v>236</v>
      </c>
      <c r="GK72" s="50">
        <v>169151.80999999959</v>
      </c>
      <c r="GL72" s="118">
        <v>0</v>
      </c>
      <c r="GM72" s="50">
        <v>18155.77</v>
      </c>
      <c r="GN72" s="50">
        <v>3094283.2637375598</v>
      </c>
      <c r="GO72" s="50">
        <v>0</v>
      </c>
      <c r="GP72" s="50">
        <v>333100</v>
      </c>
      <c r="GQ72" s="50">
        <v>0</v>
      </c>
      <c r="GR72" s="50">
        <v>162289</v>
      </c>
      <c r="GS72" s="50">
        <v>10284.649999999994</v>
      </c>
      <c r="GT72" s="50">
        <v>2858</v>
      </c>
      <c r="GU72" s="50">
        <v>0</v>
      </c>
      <c r="GV72" s="50">
        <v>166334.5</v>
      </c>
      <c r="GW72" s="50">
        <v>70497.59</v>
      </c>
      <c r="GX72" s="50">
        <v>0</v>
      </c>
      <c r="GY72" s="50">
        <v>11300.1</v>
      </c>
      <c r="GZ72" s="50">
        <v>17136.23</v>
      </c>
      <c r="HA72" s="50">
        <v>7561.29</v>
      </c>
      <c r="HB72" s="118">
        <v>0</v>
      </c>
      <c r="HC72" s="118">
        <v>0</v>
      </c>
      <c r="HD72" s="118">
        <v>0</v>
      </c>
      <c r="HE72" s="118">
        <v>0</v>
      </c>
      <c r="HF72" s="118">
        <v>0</v>
      </c>
      <c r="HG72" s="118">
        <v>0</v>
      </c>
      <c r="HH72" s="50">
        <v>113954</v>
      </c>
      <c r="HI72" s="50">
        <v>1887094.76</v>
      </c>
      <c r="HJ72" s="50">
        <v>74105.88</v>
      </c>
      <c r="HK72" s="50">
        <v>674821.2</v>
      </c>
      <c r="HL72" s="50">
        <v>135367.15</v>
      </c>
      <c r="HM72" s="50">
        <v>157528.88</v>
      </c>
      <c r="HN72" s="50">
        <v>102205.02</v>
      </c>
      <c r="HO72" s="50">
        <v>210595.65000000005</v>
      </c>
      <c r="HP72" s="50">
        <v>14780.619999999966</v>
      </c>
      <c r="HQ72" s="50">
        <v>10371</v>
      </c>
      <c r="HR72" s="50">
        <v>0</v>
      </c>
      <c r="HS72" s="50">
        <v>17954.28</v>
      </c>
      <c r="HT72" s="50">
        <v>56132.34</v>
      </c>
      <c r="HU72" s="50">
        <v>21885.35</v>
      </c>
      <c r="HV72" s="50">
        <v>9454</v>
      </c>
      <c r="HW72" s="50">
        <v>9739.98</v>
      </c>
      <c r="HX72" s="50">
        <v>58796.44</v>
      </c>
      <c r="HY72" s="50">
        <v>0</v>
      </c>
      <c r="HZ72" s="50">
        <v>20467.75</v>
      </c>
      <c r="IA72" s="50">
        <v>68565.490000000005</v>
      </c>
      <c r="IB72" s="50">
        <v>78808.78</v>
      </c>
      <c r="IC72" s="50">
        <v>0</v>
      </c>
      <c r="ID72" s="50">
        <v>24797.47</v>
      </c>
      <c r="IE72" s="50">
        <v>13593</v>
      </c>
      <c r="IF72" s="50">
        <v>17827.150000000001</v>
      </c>
      <c r="IG72" s="50">
        <v>70538.7</v>
      </c>
      <c r="IH72" s="50">
        <v>31195.22</v>
      </c>
      <c r="II72" s="50">
        <v>162903.79999999999</v>
      </c>
      <c r="IJ72" s="50">
        <v>34449.910000000003</v>
      </c>
      <c r="IK72" s="50">
        <v>0</v>
      </c>
      <c r="IL72" s="50">
        <v>0</v>
      </c>
      <c r="IM72" s="50">
        <v>3640.38</v>
      </c>
      <c r="IN72" s="50">
        <v>0</v>
      </c>
      <c r="IO72" s="50">
        <v>0</v>
      </c>
      <c r="IP72" s="124">
        <v>0</v>
      </c>
      <c r="IQ72" s="124">
        <v>0</v>
      </c>
      <c r="IR72" s="125">
        <v>0</v>
      </c>
      <c r="IS72" s="125">
        <v>1</v>
      </c>
      <c r="IT72" s="125">
        <v>0</v>
      </c>
      <c r="IU72" s="124">
        <v>0</v>
      </c>
      <c r="IV72" s="124">
        <v>0</v>
      </c>
      <c r="IW72" s="124">
        <v>0</v>
      </c>
      <c r="IX72" s="50">
        <v>191130.23000000091</v>
      </c>
      <c r="IY72" s="50"/>
      <c r="IZ72" s="50">
        <v>0</v>
      </c>
      <c r="JA72" s="118">
        <v>0</v>
      </c>
      <c r="JB72" s="118">
        <v>0</v>
      </c>
      <c r="JC72" s="118">
        <v>0</v>
      </c>
      <c r="JD72" s="118" t="s">
        <v>274</v>
      </c>
      <c r="JF72" s="12">
        <v>169151.80999999959</v>
      </c>
      <c r="JG72" s="12">
        <v>3989598.6237375597</v>
      </c>
      <c r="JH72" s="12">
        <v>3967620.1999999997</v>
      </c>
      <c r="JI72" s="100">
        <v>191130.23373755952</v>
      </c>
      <c r="JJ72" s="102">
        <v>191130.23000000091</v>
      </c>
      <c r="JK72" s="104">
        <v>-3.7375586107373238E-3</v>
      </c>
      <c r="JM72" s="12">
        <v>18155.77</v>
      </c>
      <c r="JN72" s="12">
        <v>0</v>
      </c>
      <c r="JO72" s="12">
        <v>0</v>
      </c>
      <c r="JP72" s="100">
        <v>18155.77</v>
      </c>
      <c r="JQ72" s="100">
        <v>0</v>
      </c>
      <c r="JR72" s="100">
        <v>-18155.77</v>
      </c>
      <c r="JS72" s="12">
        <v>2829052.0499999989</v>
      </c>
      <c r="JZ72" s="105" t="s">
        <v>661</v>
      </c>
      <c r="KA72" s="105">
        <v>420</v>
      </c>
      <c r="KB72" s="105">
        <v>0</v>
      </c>
      <c r="KC72" s="105" t="s">
        <v>666</v>
      </c>
      <c r="KD72" s="105" t="s">
        <v>667</v>
      </c>
      <c r="KE72" s="105" t="s">
        <v>668</v>
      </c>
      <c r="KF72" s="105"/>
      <c r="KG72" s="105"/>
      <c r="KH72" s="105">
        <v>2671027.5537375598</v>
      </c>
      <c r="KI72" s="105">
        <v>2671027.5537375598</v>
      </c>
      <c r="KJ72" s="105">
        <v>180000</v>
      </c>
      <c r="KK72" s="105">
        <v>0</v>
      </c>
      <c r="KL72" s="105">
        <v>2851030</v>
      </c>
      <c r="KN72" s="106">
        <v>0</v>
      </c>
      <c r="KQ72" s="1" t="s">
        <v>661</v>
      </c>
      <c r="KR72" s="12">
        <v>674821.2</v>
      </c>
      <c r="KS72" s="12">
        <v>0</v>
      </c>
      <c r="KT72" s="12">
        <v>0</v>
      </c>
      <c r="KU72" s="12">
        <v>0</v>
      </c>
      <c r="KW72" s="1">
        <v>0</v>
      </c>
      <c r="KX72" s="1">
        <v>154198.89000000004</v>
      </c>
      <c r="KY72" s="1">
        <v>0</v>
      </c>
    </row>
    <row r="73" spans="1:311" x14ac:dyDescent="0.35">
      <c r="A73" s="2" t="s">
        <v>669</v>
      </c>
      <c r="B73" s="3">
        <v>-49464.25</v>
      </c>
      <c r="C73" s="3">
        <v>0</v>
      </c>
      <c r="D73" s="3">
        <v>-92033.33</v>
      </c>
      <c r="E73" s="3">
        <v>0</v>
      </c>
      <c r="F73" s="3">
        <v>-105285.5</v>
      </c>
      <c r="G73" s="3">
        <v>-49802.93</v>
      </c>
      <c r="H73" s="3">
        <v>0</v>
      </c>
      <c r="I73" s="3">
        <v>-1118.1199999999999</v>
      </c>
      <c r="J73" s="3">
        <v>-17820.22</v>
      </c>
      <c r="K73" s="3">
        <v>-4000</v>
      </c>
      <c r="L73" s="3">
        <v>0</v>
      </c>
      <c r="M73" s="3">
        <v>-4864.21</v>
      </c>
      <c r="N73" s="3">
        <v>-3588.13</v>
      </c>
      <c r="O73" s="3">
        <v>0</v>
      </c>
      <c r="P73" s="3">
        <v>0</v>
      </c>
      <c r="Q73" s="3">
        <v>0</v>
      </c>
      <c r="R73" s="3">
        <v>0</v>
      </c>
      <c r="S73" s="3">
        <v>634203.52</v>
      </c>
      <c r="T73" s="3">
        <v>1270.26</v>
      </c>
      <c r="U73" s="3">
        <v>0</v>
      </c>
      <c r="V73" s="3">
        <v>39722.050000000003</v>
      </c>
      <c r="W73" s="3">
        <v>82237.2</v>
      </c>
      <c r="X73" s="3">
        <v>0</v>
      </c>
      <c r="Y73" s="3">
        <v>31892.93</v>
      </c>
      <c r="Z73" s="3">
        <v>16848.189999999999</v>
      </c>
      <c r="AA73" s="3">
        <v>321084.77</v>
      </c>
      <c r="AB73" s="3">
        <v>7469.01</v>
      </c>
      <c r="AC73" s="3">
        <v>0</v>
      </c>
      <c r="AD73" s="3">
        <v>5593.79</v>
      </c>
      <c r="AE73" s="3">
        <v>3480</v>
      </c>
      <c r="AF73" s="3">
        <v>0</v>
      </c>
      <c r="AG73" s="3">
        <v>3150.16</v>
      </c>
      <c r="AH73" s="3">
        <v>27749.08</v>
      </c>
      <c r="AI73" s="3">
        <v>0</v>
      </c>
      <c r="AJ73" s="3">
        <v>10482.93</v>
      </c>
      <c r="AK73" s="3">
        <v>64735.73</v>
      </c>
      <c r="AL73" s="3">
        <v>10000.33</v>
      </c>
      <c r="AM73" s="3">
        <v>0</v>
      </c>
      <c r="AN73" s="3">
        <v>9615.2099999999991</v>
      </c>
      <c r="AO73" s="3">
        <v>4700</v>
      </c>
      <c r="AP73" s="3">
        <v>42606.73</v>
      </c>
      <c r="AQ73" s="3">
        <v>76936.639999999999</v>
      </c>
      <c r="AR73" s="3">
        <v>64156.01</v>
      </c>
      <c r="AS73" s="3">
        <v>18540</v>
      </c>
      <c r="AT73" s="3">
        <v>37305.47</v>
      </c>
      <c r="AU73" s="3">
        <v>0</v>
      </c>
      <c r="AV73" s="3">
        <v>479.88</v>
      </c>
      <c r="AW73" s="3">
        <v>0</v>
      </c>
      <c r="AX73" s="3">
        <v>0</v>
      </c>
      <c r="AY73" s="3">
        <v>0</v>
      </c>
      <c r="AZ73" s="3">
        <v>0</v>
      </c>
      <c r="BA73" s="12">
        <v>1186283.1999999997</v>
      </c>
      <c r="BB73" s="12">
        <v>0</v>
      </c>
      <c r="BC73" s="12">
        <v>1186283.1999999995</v>
      </c>
      <c r="BD73" s="12">
        <v>0</v>
      </c>
      <c r="BE73" s="12"/>
      <c r="BF73" s="12">
        <v>0</v>
      </c>
      <c r="BG73" s="12">
        <v>0</v>
      </c>
      <c r="BH73" s="12">
        <v>0</v>
      </c>
      <c r="BI73" s="12"/>
      <c r="BJ73" s="12">
        <v>0</v>
      </c>
      <c r="BK73" s="12">
        <v>0</v>
      </c>
      <c r="BL73" s="12"/>
      <c r="BM73" s="12">
        <v>0</v>
      </c>
      <c r="BN73" s="12">
        <v>0</v>
      </c>
      <c r="BO73" s="12"/>
      <c r="BP73" s="12">
        <v>0</v>
      </c>
      <c r="BQ73" s="12">
        <v>0</v>
      </c>
      <c r="BS73" s="12">
        <v>0</v>
      </c>
      <c r="BT73" s="1">
        <v>0</v>
      </c>
      <c r="BU73" s="1">
        <v>0</v>
      </c>
      <c r="BV73" s="12">
        <v>-4864.21</v>
      </c>
      <c r="BW73" s="12">
        <v>64735.73</v>
      </c>
      <c r="BY73" s="1">
        <v>0</v>
      </c>
      <c r="BZ73" s="1">
        <v>0</v>
      </c>
      <c r="CB73" s="44">
        <v>421</v>
      </c>
      <c r="CC73" s="12">
        <v>-112745.70000000042</v>
      </c>
      <c r="CD73" s="12">
        <v>-174370.41000000015</v>
      </c>
      <c r="CE73" s="12">
        <v>40584.020000000004</v>
      </c>
      <c r="CF73" s="1">
        <v>0</v>
      </c>
      <c r="CH73" s="50">
        <v>430723</v>
      </c>
      <c r="CI73" s="50">
        <v>0</v>
      </c>
      <c r="CJ73" s="50">
        <v>0</v>
      </c>
      <c r="CK73" s="50">
        <v>-11675</v>
      </c>
      <c r="CL73" s="50"/>
      <c r="CM73" s="50">
        <v>0</v>
      </c>
      <c r="CN73" s="50">
        <v>0</v>
      </c>
      <c r="CO73" s="50">
        <v>-18051</v>
      </c>
      <c r="CP73" s="50">
        <v>-30895</v>
      </c>
      <c r="CQ73" s="50">
        <v>0</v>
      </c>
      <c r="CR73" s="50">
        <v>0</v>
      </c>
      <c r="CT73" s="56">
        <v>49464.25</v>
      </c>
      <c r="CU73" s="104">
        <v>1124391.9491176659</v>
      </c>
      <c r="CV73" s="104">
        <v>0</v>
      </c>
      <c r="CW73" s="12">
        <v>0</v>
      </c>
      <c r="CX73" s="12">
        <v>0</v>
      </c>
      <c r="CY73" s="12">
        <v>0</v>
      </c>
      <c r="CZ73" s="63">
        <v>0</v>
      </c>
      <c r="DA73" s="60">
        <v>1173856.1991176659</v>
      </c>
      <c r="DB73" s="56">
        <v>0</v>
      </c>
      <c r="DC73" s="63"/>
      <c r="DD73" s="60">
        <v>0</v>
      </c>
      <c r="DE73" s="56">
        <v>92033.33</v>
      </c>
      <c r="DF73" s="12">
        <v>0</v>
      </c>
      <c r="DG73" s="12">
        <v>0</v>
      </c>
      <c r="DH73" s="60">
        <v>92033.33</v>
      </c>
      <c r="DI73" s="67">
        <v>0</v>
      </c>
      <c r="DJ73" s="71">
        <v>105285.5</v>
      </c>
      <c r="DK73" s="56">
        <v>49802.93</v>
      </c>
      <c r="DL73" s="12">
        <v>0</v>
      </c>
      <c r="DM73" s="12">
        <v>-18051</v>
      </c>
      <c r="DN73" s="63">
        <v>-30895</v>
      </c>
      <c r="DO73" s="67">
        <v>856.93000000000029</v>
      </c>
      <c r="DP73" s="71">
        <v>0</v>
      </c>
      <c r="DQ73" s="67">
        <v>1220</v>
      </c>
      <c r="DR73" s="87">
        <v>-101.879999999999</v>
      </c>
      <c r="DS73" s="71">
        <v>17820.22</v>
      </c>
      <c r="DT73" s="67">
        <v>4000</v>
      </c>
      <c r="DU73" s="71">
        <v>0</v>
      </c>
      <c r="DV73" s="67">
        <v>4864.21</v>
      </c>
      <c r="DW73" s="71">
        <v>3588.13</v>
      </c>
      <c r="DX73" s="83">
        <v>0</v>
      </c>
      <c r="DY73" s="83">
        <v>0</v>
      </c>
      <c r="DZ73" s="83">
        <v>0</v>
      </c>
      <c r="EA73" s="83">
        <v>0</v>
      </c>
      <c r="EB73" s="83">
        <v>0</v>
      </c>
      <c r="EC73" s="83">
        <v>0</v>
      </c>
      <c r="ED73" s="83">
        <v>0</v>
      </c>
      <c r="EE73" s="67">
        <v>48946</v>
      </c>
      <c r="EG73" s="92">
        <v>634203.52</v>
      </c>
      <c r="EH73" s="92">
        <v>1270.26</v>
      </c>
      <c r="EI73" s="92">
        <v>0</v>
      </c>
      <c r="EJ73" s="92">
        <v>39722.050000000003</v>
      </c>
      <c r="EK73" s="92">
        <v>82237.2</v>
      </c>
      <c r="EL73" s="92">
        <v>0</v>
      </c>
      <c r="EM73" s="92">
        <v>31892.93</v>
      </c>
      <c r="EN73" s="92">
        <v>16848.189999999999</v>
      </c>
      <c r="EO73" s="92">
        <v>321084.77</v>
      </c>
      <c r="EP73" s="92">
        <v>7469.01</v>
      </c>
      <c r="EQ73" s="92">
        <v>0</v>
      </c>
      <c r="ER73" s="92">
        <v>5593.79</v>
      </c>
      <c r="ES73" s="92">
        <v>3480</v>
      </c>
      <c r="ET73" s="92">
        <v>0</v>
      </c>
      <c r="EU73" s="92">
        <v>3150.16</v>
      </c>
      <c r="EV73" s="92">
        <v>27749.08</v>
      </c>
      <c r="EW73" s="92">
        <v>0</v>
      </c>
      <c r="EX73" s="92">
        <v>10482.93</v>
      </c>
      <c r="EY73" s="92">
        <v>64735.73</v>
      </c>
      <c r="EZ73" s="92">
        <v>10000.33</v>
      </c>
      <c r="FA73" s="92">
        <v>0</v>
      </c>
      <c r="FB73" s="92">
        <v>9615.2099999999991</v>
      </c>
      <c r="FC73" s="92">
        <v>4700</v>
      </c>
      <c r="FD73" s="92">
        <v>42606.73</v>
      </c>
      <c r="FE73" s="92">
        <v>76936.639999999999</v>
      </c>
      <c r="FF73" s="92">
        <v>64156.01</v>
      </c>
      <c r="FG73" s="92">
        <v>18540</v>
      </c>
      <c r="FH73" s="92">
        <v>37305.47</v>
      </c>
      <c r="FI73" s="92">
        <v>0</v>
      </c>
      <c r="FJ73" s="92">
        <v>479.88</v>
      </c>
      <c r="FK73" s="92">
        <v>0</v>
      </c>
      <c r="FL73" s="92">
        <v>0</v>
      </c>
      <c r="FM73" s="186">
        <v>421</v>
      </c>
      <c r="FN73" s="1" t="s">
        <v>669</v>
      </c>
      <c r="FO73" s="118">
        <v>9353308</v>
      </c>
      <c r="FP73" s="118" t="s">
        <v>670</v>
      </c>
      <c r="FQ73" s="118" t="s">
        <v>671</v>
      </c>
      <c r="FR73" s="118" t="s">
        <v>672</v>
      </c>
      <c r="FS73" s="118" t="s">
        <v>673</v>
      </c>
      <c r="FT73" s="118" t="s">
        <v>233</v>
      </c>
      <c r="FU73" s="118"/>
      <c r="FV73" s="118"/>
      <c r="FW73" s="118"/>
      <c r="FX73" s="118"/>
      <c r="FY73" s="118"/>
      <c r="FZ73" s="118"/>
      <c r="GA73" s="118"/>
      <c r="GB73" s="118"/>
      <c r="GC73" s="118"/>
      <c r="GD73" s="118"/>
      <c r="GE73" s="118" t="s">
        <v>234</v>
      </c>
      <c r="GF73" s="118" t="s">
        <v>235</v>
      </c>
      <c r="GG73" s="118" t="s">
        <v>234</v>
      </c>
      <c r="GH73" s="120" t="s">
        <v>237</v>
      </c>
      <c r="GI73" s="118" t="s">
        <v>236</v>
      </c>
      <c r="GJ73" s="118" t="s">
        <v>236</v>
      </c>
      <c r="GK73" s="50">
        <v>-112745.70000000042</v>
      </c>
      <c r="GL73" s="118">
        <v>0</v>
      </c>
      <c r="GM73" s="50">
        <v>40584.020000000004</v>
      </c>
      <c r="GN73" s="50">
        <v>1173859.6591176658</v>
      </c>
      <c r="GO73" s="50">
        <v>0</v>
      </c>
      <c r="GP73" s="50">
        <v>92033.33</v>
      </c>
      <c r="GQ73" s="50">
        <v>0</v>
      </c>
      <c r="GR73" s="50">
        <v>105285.5</v>
      </c>
      <c r="GS73" s="50">
        <v>856.93000000000029</v>
      </c>
      <c r="GT73" s="50">
        <v>0</v>
      </c>
      <c r="GU73" s="197">
        <v>1118.1199999999999</v>
      </c>
      <c r="GV73" s="197">
        <v>9.9475983006414026E-13</v>
      </c>
      <c r="GW73" s="50">
        <v>17820.22</v>
      </c>
      <c r="GX73" s="50">
        <v>4000</v>
      </c>
      <c r="GY73" s="50">
        <v>0</v>
      </c>
      <c r="GZ73" s="50">
        <v>4864.21</v>
      </c>
      <c r="HA73" s="50">
        <v>3588.13</v>
      </c>
      <c r="HB73" s="118">
        <v>0</v>
      </c>
      <c r="HC73" s="118">
        <v>0</v>
      </c>
      <c r="HD73" s="118">
        <v>0</v>
      </c>
      <c r="HE73" s="118">
        <v>0</v>
      </c>
      <c r="HF73" s="118">
        <v>0</v>
      </c>
      <c r="HG73" s="118">
        <v>0</v>
      </c>
      <c r="HH73" s="50">
        <v>48946</v>
      </c>
      <c r="HI73" s="50">
        <v>634203.52</v>
      </c>
      <c r="HJ73" s="50">
        <v>1270.26</v>
      </c>
      <c r="HK73" s="50">
        <v>315072.79999999952</v>
      </c>
      <c r="HL73" s="50">
        <v>39722.050000000003</v>
      </c>
      <c r="HM73" s="50">
        <v>82237.2</v>
      </c>
      <c r="HN73" s="50">
        <v>0</v>
      </c>
      <c r="HO73" s="50">
        <v>31892.93</v>
      </c>
      <c r="HP73" s="50">
        <v>16848.189999999999</v>
      </c>
      <c r="HQ73" s="50">
        <v>6011.9700000004959</v>
      </c>
      <c r="HR73" s="50">
        <v>7469.01</v>
      </c>
      <c r="HS73" s="50">
        <v>0</v>
      </c>
      <c r="HT73" s="50">
        <v>5593.79</v>
      </c>
      <c r="HU73" s="50">
        <v>3480</v>
      </c>
      <c r="HV73" s="50">
        <v>0</v>
      </c>
      <c r="HW73" s="50">
        <v>3150.16</v>
      </c>
      <c r="HX73" s="50">
        <v>27749.08</v>
      </c>
      <c r="HY73" s="50">
        <v>0</v>
      </c>
      <c r="HZ73" s="50">
        <v>10482.93</v>
      </c>
      <c r="IA73" s="50">
        <v>64735.73</v>
      </c>
      <c r="IB73" s="121">
        <v>9737.25</v>
      </c>
      <c r="IC73" s="50">
        <v>0</v>
      </c>
      <c r="ID73" s="50">
        <v>9615.2099999999991</v>
      </c>
      <c r="IE73" s="50">
        <v>4700</v>
      </c>
      <c r="IF73" s="50">
        <v>42606.73</v>
      </c>
      <c r="IG73" s="50">
        <v>76936.639999999999</v>
      </c>
      <c r="IH73" s="50">
        <v>64156.01</v>
      </c>
      <c r="II73" s="50">
        <v>18540</v>
      </c>
      <c r="IJ73" s="50">
        <v>37305.47</v>
      </c>
      <c r="IK73" s="50">
        <v>0</v>
      </c>
      <c r="IL73" s="50">
        <v>0</v>
      </c>
      <c r="IM73" s="50">
        <v>479.88</v>
      </c>
      <c r="IN73" s="50">
        <v>0</v>
      </c>
      <c r="IO73" s="50">
        <v>0</v>
      </c>
      <c r="IP73" s="122">
        <v>0</v>
      </c>
      <c r="IQ73" s="122">
        <v>0</v>
      </c>
      <c r="IR73" s="123">
        <v>0</v>
      </c>
      <c r="IS73" s="123">
        <v>1</v>
      </c>
      <c r="IT73" s="123">
        <v>0</v>
      </c>
      <c r="IU73" s="122">
        <v>0</v>
      </c>
      <c r="IV73" s="122">
        <v>0</v>
      </c>
      <c r="IW73" s="122">
        <v>0</v>
      </c>
      <c r="IX73" s="50">
        <v>-174370.41000000015</v>
      </c>
      <c r="IY73" s="50">
        <v>0</v>
      </c>
      <c r="IZ73" s="50">
        <v>0</v>
      </c>
      <c r="JA73" s="118">
        <v>0</v>
      </c>
      <c r="JB73" s="118">
        <v>0</v>
      </c>
      <c r="JC73" s="118">
        <v>0</v>
      </c>
      <c r="JD73" s="118" t="s">
        <v>274</v>
      </c>
      <c r="JE73" s="195" t="s">
        <v>275</v>
      </c>
      <c r="JF73" s="12">
        <v>-112745.70000000042</v>
      </c>
      <c r="JG73" s="12">
        <v>1452372.0991176658</v>
      </c>
      <c r="JH73" s="12">
        <v>1513996.8099999996</v>
      </c>
      <c r="JI73" s="100">
        <v>-174370.41088233422</v>
      </c>
      <c r="JJ73" s="102">
        <v>-174370.41000000015</v>
      </c>
      <c r="JK73" s="104">
        <v>8.8233407586812973E-4</v>
      </c>
      <c r="JM73" s="12">
        <v>40584.020000000004</v>
      </c>
      <c r="JN73" s="12">
        <v>0</v>
      </c>
      <c r="JO73" s="12">
        <v>0</v>
      </c>
      <c r="JP73" s="100">
        <v>40584.020000000004</v>
      </c>
      <c r="JQ73" s="100">
        <v>0</v>
      </c>
      <c r="JR73" s="100">
        <v>-40584.020000000004</v>
      </c>
      <c r="JS73" s="12">
        <v>1186283.1999999995</v>
      </c>
      <c r="JZ73" s="105" t="s">
        <v>669</v>
      </c>
      <c r="KA73" s="105">
        <v>421</v>
      </c>
      <c r="KB73" s="105">
        <v>0</v>
      </c>
      <c r="KC73" s="105" t="s">
        <v>674</v>
      </c>
      <c r="KD73" s="105"/>
      <c r="KE73" s="105" t="s">
        <v>675</v>
      </c>
      <c r="KF73" s="105"/>
      <c r="KG73" s="105"/>
      <c r="KH73" s="105">
        <v>1124391.9491176656</v>
      </c>
      <c r="KI73" s="105">
        <v>1124391.9491176659</v>
      </c>
      <c r="KJ73" s="105"/>
      <c r="KK73" s="105">
        <v>0</v>
      </c>
      <c r="KL73" s="105">
        <v>1124395</v>
      </c>
      <c r="KN73" s="106">
        <v>0</v>
      </c>
      <c r="KQ73" s="1" t="s">
        <v>669</v>
      </c>
      <c r="KR73" s="12">
        <v>315072.79999999952</v>
      </c>
      <c r="KS73" s="12">
        <v>0</v>
      </c>
      <c r="KT73" s="12">
        <v>0</v>
      </c>
      <c r="KU73" s="12">
        <v>0</v>
      </c>
      <c r="KW73" s="1">
        <v>0</v>
      </c>
      <c r="KX73" s="1">
        <v>0</v>
      </c>
      <c r="KY73" s="1">
        <v>0</v>
      </c>
    </row>
    <row r="74" spans="1:311" x14ac:dyDescent="0.35">
      <c r="A74" s="21" t="s">
        <v>676</v>
      </c>
      <c r="B74" s="3">
        <v>-67721.31</v>
      </c>
      <c r="C74" s="3">
        <v>0</v>
      </c>
      <c r="D74" s="3">
        <v>-41766.660000000003</v>
      </c>
      <c r="E74" s="3">
        <v>0</v>
      </c>
      <c r="F74" s="3">
        <v>-71980</v>
      </c>
      <c r="G74" s="3">
        <v>-45290.93</v>
      </c>
      <c r="H74" s="3">
        <v>-816.67</v>
      </c>
      <c r="I74" s="3">
        <v>-47168.51</v>
      </c>
      <c r="J74" s="3">
        <v>-10226.84</v>
      </c>
      <c r="K74" s="3">
        <v>-1027.8</v>
      </c>
      <c r="L74" s="3">
        <v>0</v>
      </c>
      <c r="M74" s="3">
        <v>-178.5</v>
      </c>
      <c r="N74" s="3">
        <v>0</v>
      </c>
      <c r="O74" s="3">
        <v>0</v>
      </c>
      <c r="P74" s="3">
        <v>0</v>
      </c>
      <c r="Q74" s="3">
        <v>0</v>
      </c>
      <c r="R74" s="3">
        <v>0</v>
      </c>
      <c r="S74" s="3">
        <v>593205.23</v>
      </c>
      <c r="T74" s="3">
        <v>12914.86</v>
      </c>
      <c r="U74" s="3">
        <v>0</v>
      </c>
      <c r="V74" s="3">
        <v>0</v>
      </c>
      <c r="W74" s="3">
        <v>67600.149999999994</v>
      </c>
      <c r="X74" s="3">
        <v>0</v>
      </c>
      <c r="Y74" s="3">
        <v>11966.64</v>
      </c>
      <c r="Z74" s="3">
        <v>20157.689999999999</v>
      </c>
      <c r="AA74" s="3">
        <v>189627.31</v>
      </c>
      <c r="AB74" s="3">
        <v>5708.26</v>
      </c>
      <c r="AC74" s="3">
        <v>0</v>
      </c>
      <c r="AD74" s="3">
        <v>14550.5</v>
      </c>
      <c r="AE74" s="3">
        <v>6072.72</v>
      </c>
      <c r="AF74" s="3">
        <v>39328.120000000003</v>
      </c>
      <c r="AG74" s="3">
        <v>1429.65</v>
      </c>
      <c r="AH74" s="3">
        <v>20281.98</v>
      </c>
      <c r="AI74" s="3">
        <v>0</v>
      </c>
      <c r="AJ74" s="3">
        <v>12312.24</v>
      </c>
      <c r="AK74" s="3">
        <v>18537.64</v>
      </c>
      <c r="AL74" s="3">
        <v>10750.98</v>
      </c>
      <c r="AM74" s="3">
        <v>0</v>
      </c>
      <c r="AN74" s="3">
        <v>16478.009999999998</v>
      </c>
      <c r="AO74" s="3">
        <v>3900</v>
      </c>
      <c r="AP74" s="3">
        <v>17205.5</v>
      </c>
      <c r="AQ74" s="3">
        <v>58597.04</v>
      </c>
      <c r="AR74" s="3">
        <v>564</v>
      </c>
      <c r="AS74" s="3">
        <v>82685.7</v>
      </c>
      <c r="AT74" s="3">
        <v>17716.54</v>
      </c>
      <c r="AU74" s="3">
        <v>0</v>
      </c>
      <c r="AV74" s="3">
        <v>0</v>
      </c>
      <c r="AW74" s="3">
        <v>0</v>
      </c>
      <c r="AX74" s="3">
        <v>0</v>
      </c>
      <c r="AY74" s="3">
        <v>-1378.14</v>
      </c>
      <c r="AZ74" s="3">
        <v>253.48</v>
      </c>
      <c r="BA74" s="12">
        <v>934288.87999999989</v>
      </c>
      <c r="BB74" s="12">
        <v>6109.15</v>
      </c>
      <c r="BC74" s="12">
        <v>936179.73000000033</v>
      </c>
      <c r="BD74" s="12">
        <v>-8000.0000000004657</v>
      </c>
      <c r="BE74" s="12"/>
      <c r="BF74" s="12">
        <v>6109.15</v>
      </c>
      <c r="BG74" s="12">
        <v>0</v>
      </c>
      <c r="BH74" s="12">
        <v>0</v>
      </c>
      <c r="BI74" s="12"/>
      <c r="BJ74" s="12">
        <v>0</v>
      </c>
      <c r="BK74" s="12"/>
      <c r="BL74" s="12"/>
      <c r="BM74" s="12">
        <v>0</v>
      </c>
      <c r="BN74" s="12">
        <v>0</v>
      </c>
      <c r="BO74" s="12"/>
      <c r="BP74" s="12">
        <v>0</v>
      </c>
      <c r="BQ74" s="12">
        <v>6109.15</v>
      </c>
      <c r="BS74" s="12">
        <v>-1124.6600000000001</v>
      </c>
      <c r="BT74" s="1">
        <v>-1124.6600000000001</v>
      </c>
      <c r="BU74" s="1">
        <v>0</v>
      </c>
      <c r="BV74" s="12">
        <v>-1303.1600000000001</v>
      </c>
      <c r="BW74" s="12">
        <v>18537.64</v>
      </c>
      <c r="BY74" s="1">
        <v>0</v>
      </c>
      <c r="BZ74" s="1">
        <v>0</v>
      </c>
      <c r="CB74" s="44">
        <v>422</v>
      </c>
      <c r="CC74" s="12">
        <v>83755.210000000079</v>
      </c>
      <c r="CD74" s="12">
        <v>30826.919999999576</v>
      </c>
      <c r="CE74" s="12">
        <v>14348.09</v>
      </c>
      <c r="CF74" s="1">
        <v>12457.24</v>
      </c>
      <c r="CH74" s="50">
        <v>0</v>
      </c>
      <c r="CI74" s="50">
        <v>0</v>
      </c>
      <c r="CJ74" s="50">
        <v>-11357.880000000001</v>
      </c>
      <c r="CK74" s="50">
        <v>-9203</v>
      </c>
      <c r="CL74" s="50"/>
      <c r="CM74" s="50">
        <v>0</v>
      </c>
      <c r="CN74" s="50">
        <v>0</v>
      </c>
      <c r="CO74" s="50">
        <v>-17504</v>
      </c>
      <c r="CP74" s="50">
        <v>-26930</v>
      </c>
      <c r="CQ74" s="50">
        <v>-900</v>
      </c>
      <c r="CR74" s="50">
        <v>-450</v>
      </c>
      <c r="CT74" s="56">
        <v>67721.31</v>
      </c>
      <c r="CU74" s="104">
        <v>881360.12128656451</v>
      </c>
      <c r="CV74" s="104">
        <v>0</v>
      </c>
      <c r="CW74" s="102">
        <v>0</v>
      </c>
      <c r="CX74" s="102">
        <v>0</v>
      </c>
      <c r="CY74" s="12">
        <v>0</v>
      </c>
      <c r="CZ74" s="63">
        <v>-450</v>
      </c>
      <c r="DA74" s="60">
        <v>948631.43128656456</v>
      </c>
      <c r="DB74" s="56">
        <v>0</v>
      </c>
      <c r="DC74" s="63"/>
      <c r="DD74" s="60">
        <v>0</v>
      </c>
      <c r="DE74" s="56">
        <v>41766.660000000003</v>
      </c>
      <c r="DF74" s="102">
        <v>0</v>
      </c>
      <c r="DG74" s="12">
        <v>0</v>
      </c>
      <c r="DH74" s="60">
        <v>41766.660000000003</v>
      </c>
      <c r="DI74" s="67">
        <v>0</v>
      </c>
      <c r="DJ74" s="71">
        <v>71980</v>
      </c>
      <c r="DK74" s="56">
        <v>45290.93</v>
      </c>
      <c r="DL74" s="12">
        <v>450</v>
      </c>
      <c r="DM74" s="12">
        <v>-17504</v>
      </c>
      <c r="DN74" s="63">
        <v>-26930</v>
      </c>
      <c r="DO74" s="67">
        <v>1306.9300000000003</v>
      </c>
      <c r="DP74" s="71">
        <v>816.67</v>
      </c>
      <c r="DQ74" s="67">
        <v>1485</v>
      </c>
      <c r="DR74" s="67">
        <v>45683.51</v>
      </c>
      <c r="DS74" s="71">
        <v>10226.84</v>
      </c>
      <c r="DT74" s="67">
        <v>1027.8</v>
      </c>
      <c r="DU74" s="71">
        <v>0</v>
      </c>
      <c r="DV74" s="67">
        <v>1303.1600000000001</v>
      </c>
      <c r="DW74" s="71">
        <v>0</v>
      </c>
      <c r="DX74" s="83">
        <v>0</v>
      </c>
      <c r="DY74" s="83">
        <v>0</v>
      </c>
      <c r="DZ74" s="83">
        <v>0</v>
      </c>
      <c r="EA74" s="83">
        <v>0</v>
      </c>
      <c r="EB74" s="83">
        <v>0</v>
      </c>
      <c r="EC74" s="83">
        <v>0</v>
      </c>
      <c r="ED74" s="83">
        <v>0</v>
      </c>
      <c r="EE74" s="67">
        <v>44434</v>
      </c>
      <c r="EG74" s="92">
        <v>593205.23</v>
      </c>
      <c r="EH74" s="92">
        <v>12914.86</v>
      </c>
      <c r="EI74" s="92">
        <v>0</v>
      </c>
      <c r="EJ74" s="92">
        <v>0</v>
      </c>
      <c r="EK74" s="92">
        <v>67600.149999999994</v>
      </c>
      <c r="EL74" s="92">
        <v>0</v>
      </c>
      <c r="EM74" s="92">
        <v>11966.64</v>
      </c>
      <c r="EN74" s="92">
        <v>20157.689999999999</v>
      </c>
      <c r="EO74" s="92">
        <v>189627.31</v>
      </c>
      <c r="EP74" s="92">
        <v>5708.26</v>
      </c>
      <c r="EQ74" s="92">
        <v>0</v>
      </c>
      <c r="ER74" s="92">
        <v>14550.5</v>
      </c>
      <c r="ES74" s="92">
        <v>6072.72</v>
      </c>
      <c r="ET74" s="92">
        <v>39328.120000000003</v>
      </c>
      <c r="EU74" s="92">
        <v>1429.65</v>
      </c>
      <c r="EV74" s="92">
        <v>20281.98</v>
      </c>
      <c r="EW74" s="92">
        <v>0</v>
      </c>
      <c r="EX74" s="92">
        <v>12312.24</v>
      </c>
      <c r="EY74" s="92">
        <v>18537.64</v>
      </c>
      <c r="EZ74" s="92">
        <v>10750.98</v>
      </c>
      <c r="FA74" s="92">
        <v>0</v>
      </c>
      <c r="FB74" s="92">
        <v>16478.009999999998</v>
      </c>
      <c r="FC74" s="92">
        <v>3900</v>
      </c>
      <c r="FD74" s="92">
        <v>17205.5</v>
      </c>
      <c r="FE74" s="92">
        <v>58597.04</v>
      </c>
      <c r="FF74" s="92">
        <v>564</v>
      </c>
      <c r="FG74" s="92">
        <v>82685.7</v>
      </c>
      <c r="FH74" s="92">
        <v>17716.54</v>
      </c>
      <c r="FI74" s="92">
        <v>0</v>
      </c>
      <c r="FJ74" s="92">
        <v>0</v>
      </c>
      <c r="FK74" s="92">
        <v>0</v>
      </c>
      <c r="FL74" s="92">
        <v>0</v>
      </c>
      <c r="FM74" s="186">
        <v>422</v>
      </c>
      <c r="FN74" s="1" t="s">
        <v>676</v>
      </c>
      <c r="FO74" s="118">
        <v>9352035</v>
      </c>
      <c r="FP74" s="118" t="s">
        <v>677</v>
      </c>
      <c r="FQ74" s="118" t="s">
        <v>678</v>
      </c>
      <c r="FR74" s="118" t="s">
        <v>679</v>
      </c>
      <c r="FS74" s="118" t="s">
        <v>680</v>
      </c>
      <c r="FT74" s="118" t="s">
        <v>233</v>
      </c>
      <c r="FU74" s="118"/>
      <c r="FV74" s="118"/>
      <c r="FW74" s="118"/>
      <c r="FX74" s="118"/>
      <c r="FY74" s="118"/>
      <c r="FZ74" s="118"/>
      <c r="GA74" s="118"/>
      <c r="GB74" s="118"/>
      <c r="GC74" s="118"/>
      <c r="GD74" s="118"/>
      <c r="GE74" s="118" t="s">
        <v>234</v>
      </c>
      <c r="GF74" s="118" t="s">
        <v>235</v>
      </c>
      <c r="GG74" s="118" t="s">
        <v>234</v>
      </c>
      <c r="GH74" s="120" t="s">
        <v>237</v>
      </c>
      <c r="GI74" s="118" t="s">
        <v>236</v>
      </c>
      <c r="GJ74" s="118" t="s">
        <v>236</v>
      </c>
      <c r="GK74" s="50">
        <v>83755.210000000079</v>
      </c>
      <c r="GL74" s="118">
        <v>0</v>
      </c>
      <c r="GM74" s="50">
        <v>14348.09</v>
      </c>
      <c r="GN74" s="50">
        <v>948631.90128656453</v>
      </c>
      <c r="GO74" s="50">
        <v>0</v>
      </c>
      <c r="GP74" s="50">
        <v>41766.660000000003</v>
      </c>
      <c r="GQ74" s="50">
        <v>0</v>
      </c>
      <c r="GR74" s="50">
        <v>71980</v>
      </c>
      <c r="GS74" s="50">
        <v>1306.9300000000003</v>
      </c>
      <c r="GT74" s="50">
        <v>816.67</v>
      </c>
      <c r="GU74" s="50">
        <v>1485</v>
      </c>
      <c r="GV74" s="50">
        <v>45683.51</v>
      </c>
      <c r="GW74" s="50">
        <v>10226.84</v>
      </c>
      <c r="GX74" s="50">
        <v>1027.8</v>
      </c>
      <c r="GY74" s="50">
        <v>0</v>
      </c>
      <c r="GZ74" s="50">
        <v>1303.1600000000001</v>
      </c>
      <c r="HA74" s="50">
        <v>0</v>
      </c>
      <c r="HB74" s="118">
        <v>0</v>
      </c>
      <c r="HC74" s="118">
        <v>0</v>
      </c>
      <c r="HD74" s="118">
        <v>0</v>
      </c>
      <c r="HE74" s="118">
        <v>0</v>
      </c>
      <c r="HF74" s="118">
        <v>0</v>
      </c>
      <c r="HG74" s="118">
        <v>0</v>
      </c>
      <c r="HH74" s="50">
        <v>44434</v>
      </c>
      <c r="HI74" s="50">
        <v>593205.23</v>
      </c>
      <c r="HJ74" s="50">
        <v>12914.86</v>
      </c>
      <c r="HK74" s="50">
        <v>192113.48999999985</v>
      </c>
      <c r="HL74" s="50">
        <v>0</v>
      </c>
      <c r="HM74" s="50">
        <v>67600.149999999994</v>
      </c>
      <c r="HN74" s="50">
        <v>0</v>
      </c>
      <c r="HO74" s="50">
        <v>27580.509999999995</v>
      </c>
      <c r="HP74" s="50">
        <v>4543.8200000000033</v>
      </c>
      <c r="HQ74" s="50">
        <v>2100.8300000001618</v>
      </c>
      <c r="HR74" s="50">
        <v>1121.2500000000009</v>
      </c>
      <c r="HS74" s="50">
        <v>0</v>
      </c>
      <c r="HT74" s="50">
        <v>14550.5</v>
      </c>
      <c r="HU74" s="50">
        <v>6072.72</v>
      </c>
      <c r="HV74" s="50">
        <v>39328.120000000003</v>
      </c>
      <c r="HW74" s="50">
        <v>1429.65</v>
      </c>
      <c r="HX74" s="50">
        <v>20281.98</v>
      </c>
      <c r="HY74" s="50">
        <v>0</v>
      </c>
      <c r="HZ74" s="50">
        <v>12312.24</v>
      </c>
      <c r="IA74" s="50">
        <v>18537.64</v>
      </c>
      <c r="IB74" s="50">
        <v>10750.98</v>
      </c>
      <c r="IC74" s="50">
        <v>0</v>
      </c>
      <c r="ID74" s="50">
        <v>16478.009999999998</v>
      </c>
      <c r="IE74" s="50">
        <v>3900</v>
      </c>
      <c r="IF74" s="50">
        <v>17205.5</v>
      </c>
      <c r="IG74" s="50">
        <v>58597.04</v>
      </c>
      <c r="IH74" s="50">
        <v>564</v>
      </c>
      <c r="II74" s="50">
        <v>82685.7</v>
      </c>
      <c r="IJ74" s="50">
        <v>17716.54</v>
      </c>
      <c r="IK74" s="50">
        <v>0</v>
      </c>
      <c r="IL74" s="50">
        <v>0</v>
      </c>
      <c r="IM74" s="50">
        <v>0</v>
      </c>
      <c r="IN74" s="50">
        <v>0</v>
      </c>
      <c r="IO74" s="50">
        <v>0</v>
      </c>
      <c r="IP74" s="50">
        <v>6109.15</v>
      </c>
      <c r="IQ74" s="50">
        <v>0</v>
      </c>
      <c r="IR74" s="118">
        <v>0</v>
      </c>
      <c r="IS74" s="118">
        <v>1</v>
      </c>
      <c r="IT74" s="118">
        <v>0</v>
      </c>
      <c r="IU74" s="50">
        <v>8000</v>
      </c>
      <c r="IV74" s="50">
        <v>0</v>
      </c>
      <c r="IW74" s="50">
        <v>0</v>
      </c>
      <c r="IX74" s="50">
        <v>30826.919999999576</v>
      </c>
      <c r="IY74" s="50"/>
      <c r="IZ74" s="50">
        <v>12457.24</v>
      </c>
      <c r="JA74" s="118">
        <v>0</v>
      </c>
      <c r="JB74" s="118">
        <v>0</v>
      </c>
      <c r="JC74" s="118">
        <v>0</v>
      </c>
      <c r="JD74" s="118"/>
      <c r="JF74" s="12">
        <v>83755.210000000079</v>
      </c>
      <c r="JG74" s="12">
        <v>1168662.4712865644</v>
      </c>
      <c r="JH74" s="12">
        <v>1221590.76</v>
      </c>
      <c r="JI74" s="100">
        <v>30826.921286564553</v>
      </c>
      <c r="JJ74" s="102">
        <v>30826.919999999576</v>
      </c>
      <c r="JK74" s="104">
        <v>-1.2865649769082665E-3</v>
      </c>
      <c r="JM74" s="12">
        <v>14348.09</v>
      </c>
      <c r="JN74" s="12">
        <v>6109.15</v>
      </c>
      <c r="JO74" s="12">
        <v>8000</v>
      </c>
      <c r="JP74" s="100">
        <v>12457.239999999998</v>
      </c>
      <c r="JQ74" s="100">
        <v>12457.24</v>
      </c>
      <c r="JR74" s="100">
        <v>0</v>
      </c>
      <c r="JS74" s="12">
        <v>936179.73000000033</v>
      </c>
      <c r="JZ74" s="105" t="s">
        <v>676</v>
      </c>
      <c r="KA74" s="105">
        <v>422</v>
      </c>
      <c r="KB74" s="105">
        <v>0</v>
      </c>
      <c r="KC74" s="105" t="s">
        <v>681</v>
      </c>
      <c r="KD74" s="105"/>
      <c r="KE74" s="105" t="s">
        <v>682</v>
      </c>
      <c r="KF74" s="105"/>
      <c r="KG74" s="105"/>
      <c r="KH74" s="105">
        <v>881360.12128656486</v>
      </c>
      <c r="KI74" s="105">
        <v>881360.12128656451</v>
      </c>
      <c r="KJ74" s="105"/>
      <c r="KK74" s="105">
        <v>0</v>
      </c>
      <c r="KL74" s="105">
        <v>881361</v>
      </c>
      <c r="KN74" s="106">
        <v>0</v>
      </c>
      <c r="KQ74" s="1" t="s">
        <v>676</v>
      </c>
      <c r="KR74" s="12">
        <v>187526.47999999984</v>
      </c>
      <c r="KS74" s="12">
        <v>0</v>
      </c>
      <c r="KT74" s="12">
        <v>0</v>
      </c>
      <c r="KU74" s="12">
        <v>4587.0099999999993</v>
      </c>
      <c r="KW74" s="1">
        <v>0</v>
      </c>
      <c r="KX74" s="1">
        <v>15613.869999999995</v>
      </c>
      <c r="KY74" s="1">
        <v>0</v>
      </c>
    </row>
    <row r="75" spans="1:311" x14ac:dyDescent="0.35">
      <c r="A75" s="2" t="s">
        <v>683</v>
      </c>
      <c r="B75" s="3">
        <v>-58676.25</v>
      </c>
      <c r="C75" s="3">
        <v>0</v>
      </c>
      <c r="D75" s="3">
        <v>-131100</v>
      </c>
      <c r="E75" s="3">
        <v>0</v>
      </c>
      <c r="F75" s="3">
        <v>-150100</v>
      </c>
      <c r="G75" s="3">
        <v>-50908</v>
      </c>
      <c r="H75" s="3">
        <v>0</v>
      </c>
      <c r="I75" s="3">
        <v>-52008.58</v>
      </c>
      <c r="J75" s="3">
        <v>-22319.26</v>
      </c>
      <c r="K75" s="3">
        <v>0</v>
      </c>
      <c r="L75" s="3">
        <v>0</v>
      </c>
      <c r="M75" s="3">
        <v>-16606.830000000002</v>
      </c>
      <c r="N75" s="3">
        <v>-807.56</v>
      </c>
      <c r="O75" s="3">
        <v>0</v>
      </c>
      <c r="P75" s="3">
        <v>0</v>
      </c>
      <c r="Q75" s="3">
        <v>0</v>
      </c>
      <c r="R75" s="3">
        <v>0</v>
      </c>
      <c r="S75" s="3">
        <v>975244.85</v>
      </c>
      <c r="T75" s="3">
        <v>0</v>
      </c>
      <c r="U75" s="3">
        <v>0</v>
      </c>
      <c r="V75" s="3">
        <v>13172.76</v>
      </c>
      <c r="W75" s="3">
        <v>101658.11</v>
      </c>
      <c r="X75" s="3">
        <v>0</v>
      </c>
      <c r="Y75" s="3">
        <v>38529.53</v>
      </c>
      <c r="Z75" s="3">
        <v>29762.92</v>
      </c>
      <c r="AA75" s="3">
        <v>368929.01</v>
      </c>
      <c r="AB75" s="3">
        <v>0</v>
      </c>
      <c r="AC75" s="3">
        <v>9146.07</v>
      </c>
      <c r="AD75" s="3">
        <v>14728.08</v>
      </c>
      <c r="AE75" s="3">
        <v>12208.05</v>
      </c>
      <c r="AF75" s="3">
        <v>28501.93</v>
      </c>
      <c r="AG75" s="3">
        <v>6002.54</v>
      </c>
      <c r="AH75" s="3">
        <v>27156.49</v>
      </c>
      <c r="AI75" s="3">
        <v>0</v>
      </c>
      <c r="AJ75" s="3">
        <v>15044.66</v>
      </c>
      <c r="AK75" s="3">
        <v>45214.92</v>
      </c>
      <c r="AL75" s="3">
        <v>10928.7</v>
      </c>
      <c r="AM75" s="3">
        <v>0</v>
      </c>
      <c r="AN75" s="3">
        <v>16123.46</v>
      </c>
      <c r="AO75" s="3">
        <v>5860</v>
      </c>
      <c r="AP75" s="3">
        <v>1408.34</v>
      </c>
      <c r="AQ75" s="3">
        <v>105908.49</v>
      </c>
      <c r="AR75" s="3">
        <v>379.31</v>
      </c>
      <c r="AS75" s="3">
        <v>65028.65</v>
      </c>
      <c r="AT75" s="3">
        <v>19782.580000000002</v>
      </c>
      <c r="AU75" s="3">
        <v>0</v>
      </c>
      <c r="AV75" s="3">
        <v>19906.98</v>
      </c>
      <c r="AW75" s="3">
        <v>0</v>
      </c>
      <c r="AX75" s="3">
        <v>0</v>
      </c>
      <c r="AY75" s="3">
        <v>-1904.2</v>
      </c>
      <c r="AZ75" s="3">
        <v>1990</v>
      </c>
      <c r="BA75" s="12">
        <v>1448185.75</v>
      </c>
      <c r="BB75" s="12">
        <v>-20777.87</v>
      </c>
      <c r="BC75" s="12">
        <v>1468963.6200000006</v>
      </c>
      <c r="BD75" s="12">
        <v>0</v>
      </c>
      <c r="BE75" s="12"/>
      <c r="BF75" s="12">
        <v>7346.88</v>
      </c>
      <c r="BG75" s="12">
        <v>0</v>
      </c>
      <c r="BH75" s="12">
        <v>11850.75</v>
      </c>
      <c r="BI75" s="12"/>
      <c r="BJ75" s="12">
        <v>11850.75</v>
      </c>
      <c r="BK75" s="12">
        <v>0</v>
      </c>
      <c r="BL75" s="12"/>
      <c r="BM75" s="12">
        <v>0</v>
      </c>
      <c r="BN75" s="12">
        <v>16274</v>
      </c>
      <c r="BO75" s="12"/>
      <c r="BP75" s="12">
        <v>16274</v>
      </c>
      <c r="BQ75" s="12">
        <v>-20777.87</v>
      </c>
      <c r="BS75" s="12">
        <v>85.799999999999955</v>
      </c>
      <c r="BT75" s="1">
        <v>0</v>
      </c>
      <c r="BU75" s="1">
        <v>85.799999999999955</v>
      </c>
      <c r="BV75" s="12">
        <v>-16606.830000000002</v>
      </c>
      <c r="BW75" s="12">
        <v>45300.72</v>
      </c>
      <c r="BY75" s="1">
        <v>0</v>
      </c>
      <c r="BZ75" s="1">
        <v>0</v>
      </c>
      <c r="CB75" s="44">
        <v>424</v>
      </c>
      <c r="CC75" s="12">
        <v>123822.69000000041</v>
      </c>
      <c r="CD75" s="12">
        <v>116609.64999999944</v>
      </c>
      <c r="CE75" s="12">
        <v>47931.630000000005</v>
      </c>
      <c r="CF75" s="1">
        <v>27153.760000000006</v>
      </c>
      <c r="CH75" s="50">
        <v>1544101</v>
      </c>
      <c r="CI75" s="50">
        <v>0</v>
      </c>
      <c r="CJ75" s="50">
        <v>0</v>
      </c>
      <c r="CK75" s="50">
        <v>-14533</v>
      </c>
      <c r="CL75" s="50"/>
      <c r="CM75" s="50">
        <v>0</v>
      </c>
      <c r="CN75" s="50">
        <v>0</v>
      </c>
      <c r="CO75" s="50">
        <v>-18498</v>
      </c>
      <c r="CP75" s="50">
        <v>-32410</v>
      </c>
      <c r="CQ75" s="50">
        <v>0</v>
      </c>
      <c r="CR75" s="50">
        <v>0</v>
      </c>
      <c r="CT75" s="56">
        <v>58676.25</v>
      </c>
      <c r="CU75" s="104">
        <v>1350976.6262850291</v>
      </c>
      <c r="CV75" s="104">
        <v>90000</v>
      </c>
      <c r="CW75" s="12">
        <v>0</v>
      </c>
      <c r="CX75" s="12">
        <v>0</v>
      </c>
      <c r="CY75" s="12">
        <v>0</v>
      </c>
      <c r="CZ75" s="63">
        <v>0</v>
      </c>
      <c r="DA75" s="60">
        <v>1499652.8762850291</v>
      </c>
      <c r="DB75" s="56">
        <v>0</v>
      </c>
      <c r="DC75" s="63"/>
      <c r="DD75" s="60">
        <v>0</v>
      </c>
      <c r="DE75" s="56">
        <v>131100</v>
      </c>
      <c r="DF75" s="12">
        <v>0</v>
      </c>
      <c r="DG75" s="12">
        <v>0</v>
      </c>
      <c r="DH75" s="60">
        <v>131100</v>
      </c>
      <c r="DI75" s="67">
        <v>0</v>
      </c>
      <c r="DJ75" s="71">
        <v>150100</v>
      </c>
      <c r="DK75" s="56">
        <v>50908</v>
      </c>
      <c r="DL75" s="12">
        <v>0</v>
      </c>
      <c r="DM75" s="12">
        <v>-18498</v>
      </c>
      <c r="DN75" s="63">
        <v>-32410</v>
      </c>
      <c r="DO75" s="67">
        <v>0</v>
      </c>
      <c r="DP75" s="71">
        <v>0</v>
      </c>
      <c r="DQ75" s="67">
        <v>350</v>
      </c>
      <c r="DR75" s="67">
        <v>51658.58</v>
      </c>
      <c r="DS75" s="71">
        <v>22319.26</v>
      </c>
      <c r="DT75" s="67">
        <v>0</v>
      </c>
      <c r="DU75" s="71">
        <v>0</v>
      </c>
      <c r="DV75" s="67">
        <v>16606.830000000002</v>
      </c>
      <c r="DW75" s="71">
        <v>807.56</v>
      </c>
      <c r="DX75" s="83">
        <v>0</v>
      </c>
      <c r="DY75" s="83">
        <v>0</v>
      </c>
      <c r="DZ75" s="83">
        <v>0</v>
      </c>
      <c r="EA75" s="83">
        <v>0</v>
      </c>
      <c r="EB75" s="83">
        <v>0</v>
      </c>
      <c r="EC75" s="83">
        <v>0</v>
      </c>
      <c r="ED75" s="83">
        <v>0</v>
      </c>
      <c r="EE75" s="67">
        <v>50908</v>
      </c>
      <c r="EG75" s="92">
        <v>975244.85</v>
      </c>
      <c r="EH75" s="92">
        <v>0</v>
      </c>
      <c r="EI75" s="92">
        <v>0</v>
      </c>
      <c r="EJ75" s="92">
        <v>13172.76</v>
      </c>
      <c r="EK75" s="92">
        <v>101658.11</v>
      </c>
      <c r="EL75" s="92">
        <v>0</v>
      </c>
      <c r="EM75" s="92">
        <v>38529.53</v>
      </c>
      <c r="EN75" s="92">
        <v>29762.92</v>
      </c>
      <c r="EO75" s="92">
        <v>368929.01</v>
      </c>
      <c r="EP75" s="92">
        <v>0</v>
      </c>
      <c r="EQ75" s="92">
        <v>9146.07</v>
      </c>
      <c r="ER75" s="92">
        <v>14728.08</v>
      </c>
      <c r="ES75" s="92">
        <v>12208.05</v>
      </c>
      <c r="ET75" s="92">
        <v>28501.93</v>
      </c>
      <c r="EU75" s="92">
        <v>6002.54</v>
      </c>
      <c r="EV75" s="92">
        <v>27156.49</v>
      </c>
      <c r="EW75" s="92">
        <v>0</v>
      </c>
      <c r="EX75" s="92">
        <v>15044.66</v>
      </c>
      <c r="EY75" s="92">
        <v>45300.72</v>
      </c>
      <c r="EZ75" s="92">
        <v>10928.7</v>
      </c>
      <c r="FA75" s="92">
        <v>0</v>
      </c>
      <c r="FB75" s="92">
        <v>16123.46</v>
      </c>
      <c r="FC75" s="92">
        <v>5860</v>
      </c>
      <c r="FD75" s="92">
        <v>1408.34</v>
      </c>
      <c r="FE75" s="92">
        <v>105908.49</v>
      </c>
      <c r="FF75" s="92">
        <v>379.31</v>
      </c>
      <c r="FG75" s="92">
        <v>65028.65</v>
      </c>
      <c r="FH75" s="92">
        <v>19782.580000000002</v>
      </c>
      <c r="FI75" s="92">
        <v>0</v>
      </c>
      <c r="FJ75" s="92">
        <v>19906.98</v>
      </c>
      <c r="FK75" s="92">
        <v>0</v>
      </c>
      <c r="FL75" s="92">
        <v>0</v>
      </c>
      <c r="FM75" s="186">
        <v>424</v>
      </c>
      <c r="FN75" s="1" t="s">
        <v>683</v>
      </c>
      <c r="FO75" s="118">
        <v>9352034</v>
      </c>
      <c r="FP75" s="118" t="s">
        <v>684</v>
      </c>
      <c r="FQ75" s="118" t="s">
        <v>685</v>
      </c>
      <c r="FR75" s="118" t="s">
        <v>686</v>
      </c>
      <c r="FS75" s="118" t="s">
        <v>687</v>
      </c>
      <c r="FT75" s="118" t="s">
        <v>233</v>
      </c>
      <c r="FU75" s="118"/>
      <c r="FV75" s="118"/>
      <c r="FW75" s="118"/>
      <c r="FX75" s="118"/>
      <c r="FY75" s="118"/>
      <c r="FZ75" s="118"/>
      <c r="GA75" s="118"/>
      <c r="GB75" s="118"/>
      <c r="GC75" s="118"/>
      <c r="GD75" s="118"/>
      <c r="GE75" s="118" t="s">
        <v>234</v>
      </c>
      <c r="GF75" s="118" t="s">
        <v>235</v>
      </c>
      <c r="GG75" s="118" t="s">
        <v>234</v>
      </c>
      <c r="GH75" s="120" t="s">
        <v>237</v>
      </c>
      <c r="GI75" s="118" t="s">
        <v>236</v>
      </c>
      <c r="GJ75" s="118" t="s">
        <v>236</v>
      </c>
      <c r="GK75" s="50">
        <v>123822.69000000041</v>
      </c>
      <c r="GL75" s="118">
        <v>0</v>
      </c>
      <c r="GM75" s="50">
        <v>47931.630000000005</v>
      </c>
      <c r="GN75" s="50">
        <v>1499648.9562850292</v>
      </c>
      <c r="GO75" s="50">
        <v>0</v>
      </c>
      <c r="GP75" s="50">
        <v>131100</v>
      </c>
      <c r="GQ75" s="50">
        <v>0</v>
      </c>
      <c r="GR75" s="50">
        <v>150100</v>
      </c>
      <c r="GS75" s="50">
        <v>0</v>
      </c>
      <c r="GT75" s="50">
        <v>0</v>
      </c>
      <c r="GU75" s="50">
        <v>350</v>
      </c>
      <c r="GV75" s="50">
        <v>51658.58</v>
      </c>
      <c r="GW75" s="50">
        <v>22319.26</v>
      </c>
      <c r="GX75" s="50">
        <v>0</v>
      </c>
      <c r="GY75" s="50">
        <v>0</v>
      </c>
      <c r="GZ75" s="50">
        <v>16606.830000000002</v>
      </c>
      <c r="HA75" s="50">
        <v>807.56</v>
      </c>
      <c r="HB75" s="118">
        <v>0</v>
      </c>
      <c r="HC75" s="118">
        <v>0</v>
      </c>
      <c r="HD75" s="118">
        <v>0</v>
      </c>
      <c r="HE75" s="118">
        <v>0</v>
      </c>
      <c r="HF75" s="118">
        <v>0</v>
      </c>
      <c r="HG75" s="118">
        <v>0</v>
      </c>
      <c r="HH75" s="50">
        <v>50908</v>
      </c>
      <c r="HI75" s="50">
        <v>975244.85</v>
      </c>
      <c r="HJ75" s="50">
        <v>0</v>
      </c>
      <c r="HK75" s="50">
        <v>361286.5099999996</v>
      </c>
      <c r="HL75" s="50">
        <v>13172.76</v>
      </c>
      <c r="HM75" s="50">
        <v>101658.11</v>
      </c>
      <c r="HN75" s="50">
        <v>0</v>
      </c>
      <c r="HO75" s="50">
        <v>61223.480000000025</v>
      </c>
      <c r="HP75" s="50">
        <v>7068.9699999999757</v>
      </c>
      <c r="HQ75" s="50">
        <v>7642.5000000004075</v>
      </c>
      <c r="HR75" s="50">
        <v>0</v>
      </c>
      <c r="HS75" s="50">
        <v>9146.07</v>
      </c>
      <c r="HT75" s="50">
        <v>14728.08</v>
      </c>
      <c r="HU75" s="50">
        <v>12208.05</v>
      </c>
      <c r="HV75" s="50">
        <v>28501.93</v>
      </c>
      <c r="HW75" s="50">
        <v>6002.54</v>
      </c>
      <c r="HX75" s="50">
        <v>27156.49</v>
      </c>
      <c r="HY75" s="50">
        <v>0</v>
      </c>
      <c r="HZ75" s="50">
        <v>15044.66</v>
      </c>
      <c r="IA75" s="50">
        <v>45300.72</v>
      </c>
      <c r="IB75" s="50">
        <v>10928.7</v>
      </c>
      <c r="IC75" s="50">
        <v>0</v>
      </c>
      <c r="ID75" s="50">
        <v>16123.46</v>
      </c>
      <c r="IE75" s="50">
        <v>5860</v>
      </c>
      <c r="IF75" s="50">
        <v>1408.34</v>
      </c>
      <c r="IG75" s="50">
        <v>105908.49</v>
      </c>
      <c r="IH75" s="50">
        <v>379.31</v>
      </c>
      <c r="II75" s="50">
        <v>65028.65</v>
      </c>
      <c r="IJ75" s="50">
        <v>19782.580000000002</v>
      </c>
      <c r="IK75" s="50">
        <v>0</v>
      </c>
      <c r="IL75" s="50">
        <v>0</v>
      </c>
      <c r="IM75" s="50">
        <v>19906.98</v>
      </c>
      <c r="IN75" s="50">
        <v>0</v>
      </c>
      <c r="IO75" s="50">
        <v>0</v>
      </c>
      <c r="IP75" s="50">
        <v>7346.88</v>
      </c>
      <c r="IQ75" s="50">
        <v>0</v>
      </c>
      <c r="IR75" s="118">
        <v>0</v>
      </c>
      <c r="IS75" s="118">
        <v>1</v>
      </c>
      <c r="IT75" s="118">
        <v>0</v>
      </c>
      <c r="IU75" s="50">
        <v>11850.75</v>
      </c>
      <c r="IV75" s="50">
        <v>0</v>
      </c>
      <c r="IW75" s="50">
        <v>16274</v>
      </c>
      <c r="IX75" s="50">
        <v>116609.64999999944</v>
      </c>
      <c r="IY75" s="50"/>
      <c r="IZ75" s="50">
        <v>27153.760000000006</v>
      </c>
      <c r="JA75" s="118">
        <v>0</v>
      </c>
      <c r="JB75" s="118">
        <v>0</v>
      </c>
      <c r="JC75" s="118">
        <v>0</v>
      </c>
      <c r="JD75" s="118"/>
      <c r="JF75" s="12">
        <v>123822.69000000041</v>
      </c>
      <c r="JG75" s="12">
        <v>1923499.1862850294</v>
      </c>
      <c r="JH75" s="12">
        <v>1930712.2300000002</v>
      </c>
      <c r="JI75" s="100">
        <v>116609.64628502959</v>
      </c>
      <c r="JJ75" s="102">
        <v>116609.64999999944</v>
      </c>
      <c r="JK75" s="104">
        <v>3.7149698473513126E-3</v>
      </c>
      <c r="JM75" s="12">
        <v>47931.630000000005</v>
      </c>
      <c r="JN75" s="12">
        <v>7346.88</v>
      </c>
      <c r="JO75" s="12">
        <v>28124.75</v>
      </c>
      <c r="JP75" s="100">
        <v>27153.760000000002</v>
      </c>
      <c r="JQ75" s="100">
        <v>27153.760000000006</v>
      </c>
      <c r="JR75" s="100">
        <v>0</v>
      </c>
      <c r="JS75" s="12">
        <v>1468963.6200000006</v>
      </c>
      <c r="JZ75" s="105" t="s">
        <v>683</v>
      </c>
      <c r="KA75" s="105">
        <v>424</v>
      </c>
      <c r="KB75" s="105">
        <v>0</v>
      </c>
      <c r="KC75" s="105" t="s">
        <v>688</v>
      </c>
      <c r="KD75" s="105"/>
      <c r="KE75" s="105" t="s">
        <v>689</v>
      </c>
      <c r="KF75" s="105"/>
      <c r="KG75" s="105"/>
      <c r="KH75" s="105">
        <v>1350976.6262850291</v>
      </c>
      <c r="KI75" s="105">
        <v>1350976.6262850291</v>
      </c>
      <c r="KJ75" s="105">
        <v>90000</v>
      </c>
      <c r="KK75" s="105">
        <v>0</v>
      </c>
      <c r="KL75" s="105">
        <v>1440973</v>
      </c>
      <c r="KN75" s="106">
        <v>0</v>
      </c>
      <c r="KQ75" s="1" t="s">
        <v>683</v>
      </c>
      <c r="KR75" s="12">
        <v>276225.8799999996</v>
      </c>
      <c r="KS75" s="12">
        <v>61581.080000000038</v>
      </c>
      <c r="KT75" s="12">
        <v>23479.549999999996</v>
      </c>
      <c r="KU75" s="12">
        <v>0</v>
      </c>
      <c r="KW75" s="1">
        <v>0</v>
      </c>
      <c r="KX75" s="1">
        <v>22693.950000000023</v>
      </c>
      <c r="KY75" s="1">
        <v>0</v>
      </c>
    </row>
    <row r="76" spans="1:311" x14ac:dyDescent="0.35">
      <c r="A76" s="2" t="s">
        <v>690</v>
      </c>
      <c r="B76" s="3">
        <v>-26035.56</v>
      </c>
      <c r="C76" s="3">
        <v>0</v>
      </c>
      <c r="D76" s="3">
        <v>-9100</v>
      </c>
      <c r="E76" s="3">
        <v>0</v>
      </c>
      <c r="F76" s="3">
        <v>-32670</v>
      </c>
      <c r="G76" s="3">
        <v>-24672</v>
      </c>
      <c r="H76" s="3">
        <v>0</v>
      </c>
      <c r="I76" s="3">
        <v>-12712.71</v>
      </c>
      <c r="J76" s="3">
        <v>-6509.55</v>
      </c>
      <c r="K76" s="3">
        <v>-2970</v>
      </c>
      <c r="L76" s="3">
        <v>-3454</v>
      </c>
      <c r="M76" s="3">
        <v>-576.6</v>
      </c>
      <c r="N76" s="3">
        <v>-2391.8200000000002</v>
      </c>
      <c r="O76" s="3">
        <v>0</v>
      </c>
      <c r="P76" s="3">
        <v>0</v>
      </c>
      <c r="Q76" s="3">
        <v>0</v>
      </c>
      <c r="R76" s="3">
        <v>0</v>
      </c>
      <c r="S76" s="3">
        <v>292056.90000000002</v>
      </c>
      <c r="T76" s="3">
        <v>6682.47</v>
      </c>
      <c r="U76" s="3">
        <v>0</v>
      </c>
      <c r="V76" s="3">
        <v>0</v>
      </c>
      <c r="W76" s="3">
        <v>32790.01</v>
      </c>
      <c r="X76" s="3">
        <v>0</v>
      </c>
      <c r="Y76" s="3">
        <v>14606.98</v>
      </c>
      <c r="Z76" s="3">
        <v>2595.35</v>
      </c>
      <c r="AA76" s="3">
        <v>69818.09</v>
      </c>
      <c r="AB76" s="3">
        <v>3583.81</v>
      </c>
      <c r="AC76" s="3">
        <v>0</v>
      </c>
      <c r="AD76" s="3">
        <v>14640.18</v>
      </c>
      <c r="AE76" s="3">
        <v>4864.18</v>
      </c>
      <c r="AF76" s="3">
        <v>14333.8</v>
      </c>
      <c r="AG76" s="3">
        <v>934.13</v>
      </c>
      <c r="AH76" s="3">
        <v>7444.27</v>
      </c>
      <c r="AI76" s="3">
        <v>0</v>
      </c>
      <c r="AJ76" s="3">
        <v>5238.1000000000004</v>
      </c>
      <c r="AK76" s="3">
        <v>24425.88</v>
      </c>
      <c r="AL76" s="3">
        <v>5468.73</v>
      </c>
      <c r="AM76" s="3">
        <v>100.45</v>
      </c>
      <c r="AN76" s="3">
        <v>9563.6299999999992</v>
      </c>
      <c r="AO76" s="3">
        <v>1660</v>
      </c>
      <c r="AP76" s="3">
        <v>0</v>
      </c>
      <c r="AQ76" s="3">
        <v>31709.64</v>
      </c>
      <c r="AR76" s="3">
        <v>35758.53</v>
      </c>
      <c r="AS76" s="3">
        <v>11331.9</v>
      </c>
      <c r="AT76" s="3">
        <v>23483.41</v>
      </c>
      <c r="AU76" s="3">
        <v>0</v>
      </c>
      <c r="AV76" s="3">
        <v>431.09</v>
      </c>
      <c r="AW76" s="3">
        <v>0</v>
      </c>
      <c r="AX76" s="3">
        <v>0</v>
      </c>
      <c r="AY76" s="3">
        <v>-3322.1</v>
      </c>
      <c r="AZ76" s="3">
        <v>673.5</v>
      </c>
      <c r="BA76" s="12">
        <v>489780.69000000006</v>
      </c>
      <c r="BB76" s="12">
        <v>610.98999999999978</v>
      </c>
      <c r="BC76" s="12">
        <v>489169.6999999999</v>
      </c>
      <c r="BD76" s="12">
        <v>0</v>
      </c>
      <c r="BE76" s="12"/>
      <c r="BF76" s="12">
        <v>4990</v>
      </c>
      <c r="BG76" s="12">
        <v>0</v>
      </c>
      <c r="BH76" s="12">
        <v>3839.01</v>
      </c>
      <c r="BI76" s="12"/>
      <c r="BJ76" s="12">
        <v>3839.01</v>
      </c>
      <c r="BK76" s="12">
        <v>0</v>
      </c>
      <c r="BL76" s="12"/>
      <c r="BM76" s="12">
        <v>0</v>
      </c>
      <c r="BN76" s="12">
        <v>540</v>
      </c>
      <c r="BO76" s="12"/>
      <c r="BP76" s="12">
        <v>540</v>
      </c>
      <c r="BQ76" s="12">
        <v>610.98999999999978</v>
      </c>
      <c r="BS76" s="12">
        <v>-2648.6</v>
      </c>
      <c r="BT76" s="1">
        <v>-2648.6</v>
      </c>
      <c r="BU76" s="1">
        <v>0</v>
      </c>
      <c r="BV76" s="12">
        <v>-3225.2</v>
      </c>
      <c r="BW76" s="12">
        <v>24425.88</v>
      </c>
      <c r="BY76" s="1">
        <v>0</v>
      </c>
      <c r="BZ76" s="1">
        <v>0</v>
      </c>
      <c r="CB76" s="44">
        <v>426</v>
      </c>
      <c r="CC76" s="12">
        <v>114348.40999999997</v>
      </c>
      <c r="CD76" s="12">
        <v>156567.3000000001</v>
      </c>
      <c r="CE76" s="12">
        <v>24986.770000000004</v>
      </c>
      <c r="CF76" s="1">
        <v>25597.760000000002</v>
      </c>
      <c r="CH76" s="50">
        <v>489542</v>
      </c>
      <c r="CI76" s="50">
        <v>0</v>
      </c>
      <c r="CJ76" s="50">
        <v>0</v>
      </c>
      <c r="CK76" s="50">
        <v>-5313</v>
      </c>
      <c r="CL76" s="50"/>
      <c r="CM76" s="50">
        <v>0</v>
      </c>
      <c r="CN76" s="50">
        <v>0</v>
      </c>
      <c r="CO76" s="50">
        <v>-16749</v>
      </c>
      <c r="CP76" s="50">
        <v>-7923</v>
      </c>
      <c r="CQ76" s="50">
        <v>0</v>
      </c>
      <c r="CR76" s="50">
        <v>0</v>
      </c>
      <c r="CT76" s="56">
        <v>26035.56</v>
      </c>
      <c r="CU76" s="104">
        <v>532005.02772259957</v>
      </c>
      <c r="CV76" s="104">
        <v>0</v>
      </c>
      <c r="CW76" s="12">
        <v>0</v>
      </c>
      <c r="CX76" s="12">
        <v>0</v>
      </c>
      <c r="CY76" s="12">
        <v>0</v>
      </c>
      <c r="CZ76" s="63">
        <v>0</v>
      </c>
      <c r="DA76" s="60">
        <v>558040.58772259962</v>
      </c>
      <c r="DB76" s="56">
        <v>0</v>
      </c>
      <c r="DC76" s="63"/>
      <c r="DD76" s="60">
        <v>0</v>
      </c>
      <c r="DE76" s="56">
        <v>9100</v>
      </c>
      <c r="DF76" s="12">
        <v>0</v>
      </c>
      <c r="DG76" s="12">
        <v>0</v>
      </c>
      <c r="DH76" s="60">
        <v>9100</v>
      </c>
      <c r="DI76" s="67">
        <v>0</v>
      </c>
      <c r="DJ76" s="71">
        <v>32670</v>
      </c>
      <c r="DK76" s="56">
        <v>24672</v>
      </c>
      <c r="DL76" s="12">
        <v>0</v>
      </c>
      <c r="DM76" s="12">
        <v>-16749</v>
      </c>
      <c r="DN76" s="63">
        <v>-7923</v>
      </c>
      <c r="DO76" s="67">
        <v>0</v>
      </c>
      <c r="DP76" s="71">
        <v>0</v>
      </c>
      <c r="DQ76" s="67">
        <v>0</v>
      </c>
      <c r="DR76" s="67">
        <v>12712.71</v>
      </c>
      <c r="DS76" s="71">
        <v>6509.55</v>
      </c>
      <c r="DT76" s="67">
        <v>2970</v>
      </c>
      <c r="DU76" s="71">
        <v>3454</v>
      </c>
      <c r="DV76" s="67">
        <v>3225.2</v>
      </c>
      <c r="DW76" s="71">
        <v>2391.8200000000002</v>
      </c>
      <c r="DX76" s="83">
        <v>0</v>
      </c>
      <c r="DY76" s="83">
        <v>0</v>
      </c>
      <c r="DZ76" s="83">
        <v>0</v>
      </c>
      <c r="EA76" s="83">
        <v>0</v>
      </c>
      <c r="EB76" s="83">
        <v>0</v>
      </c>
      <c r="EC76" s="83">
        <v>0</v>
      </c>
      <c r="ED76" s="83">
        <v>0</v>
      </c>
      <c r="EE76" s="67">
        <v>24672</v>
      </c>
      <c r="EG76" s="92">
        <v>292056.90000000002</v>
      </c>
      <c r="EH76" s="92">
        <v>6682.47</v>
      </c>
      <c r="EI76" s="92">
        <v>0</v>
      </c>
      <c r="EJ76" s="92">
        <v>0</v>
      </c>
      <c r="EK76" s="92">
        <v>32790.01</v>
      </c>
      <c r="EL76" s="92">
        <v>0</v>
      </c>
      <c r="EM76" s="92">
        <v>14606.98</v>
      </c>
      <c r="EN76" s="92">
        <v>2595.35</v>
      </c>
      <c r="EO76" s="92">
        <v>69818.09</v>
      </c>
      <c r="EP76" s="92">
        <v>3583.81</v>
      </c>
      <c r="EQ76" s="92">
        <v>0</v>
      </c>
      <c r="ER76" s="92">
        <v>14640.18</v>
      </c>
      <c r="ES76" s="92">
        <v>4864.18</v>
      </c>
      <c r="ET76" s="92">
        <v>14333.8</v>
      </c>
      <c r="EU76" s="92">
        <v>934.13</v>
      </c>
      <c r="EV76" s="92">
        <v>7444.27</v>
      </c>
      <c r="EW76" s="92">
        <v>0</v>
      </c>
      <c r="EX76" s="92">
        <v>5238.1000000000004</v>
      </c>
      <c r="EY76" s="92">
        <v>24425.88</v>
      </c>
      <c r="EZ76" s="92">
        <v>5468.73</v>
      </c>
      <c r="FA76" s="92">
        <v>100.45</v>
      </c>
      <c r="FB76" s="92">
        <v>9563.6299999999992</v>
      </c>
      <c r="FC76" s="92">
        <v>1660</v>
      </c>
      <c r="FD76" s="92">
        <v>0</v>
      </c>
      <c r="FE76" s="92">
        <v>31709.64</v>
      </c>
      <c r="FF76" s="92">
        <v>35758.53</v>
      </c>
      <c r="FG76" s="92">
        <v>11331.9</v>
      </c>
      <c r="FH76" s="92">
        <v>23483.41</v>
      </c>
      <c r="FI76" s="92">
        <v>0</v>
      </c>
      <c r="FJ76" s="92">
        <v>431.09</v>
      </c>
      <c r="FK76" s="92">
        <v>0</v>
      </c>
      <c r="FL76" s="92">
        <v>0</v>
      </c>
      <c r="FM76" s="186">
        <v>426</v>
      </c>
      <c r="FN76" s="1" t="s">
        <v>690</v>
      </c>
      <c r="FO76" s="118">
        <v>9353010</v>
      </c>
      <c r="FP76" s="118" t="s">
        <v>691</v>
      </c>
      <c r="FQ76" s="118" t="s">
        <v>692</v>
      </c>
      <c r="FR76" s="118" t="s">
        <v>693</v>
      </c>
      <c r="FS76" s="118" t="s">
        <v>694</v>
      </c>
      <c r="FT76" s="118" t="s">
        <v>233</v>
      </c>
      <c r="FU76" s="118"/>
      <c r="FV76" s="118"/>
      <c r="FW76" s="118"/>
      <c r="FX76" s="118"/>
      <c r="FY76" s="118"/>
      <c r="FZ76" s="118"/>
      <c r="GA76" s="118"/>
      <c r="GB76" s="118"/>
      <c r="GC76" s="118"/>
      <c r="GD76" s="118"/>
      <c r="GE76" s="118" t="s">
        <v>234</v>
      </c>
      <c r="GF76" s="118" t="s">
        <v>235</v>
      </c>
      <c r="GG76" s="118" t="s">
        <v>234</v>
      </c>
      <c r="GH76" s="120" t="s">
        <v>237</v>
      </c>
      <c r="GI76" s="118" t="s">
        <v>236</v>
      </c>
      <c r="GJ76" s="118" t="s">
        <v>236</v>
      </c>
      <c r="GK76" s="50">
        <v>114348.40999999997</v>
      </c>
      <c r="GL76" s="118">
        <v>0</v>
      </c>
      <c r="GM76" s="50">
        <v>24986.770000000004</v>
      </c>
      <c r="GN76" s="50">
        <v>558035.13772259967</v>
      </c>
      <c r="GO76" s="50">
        <v>0</v>
      </c>
      <c r="GP76" s="50">
        <v>9100</v>
      </c>
      <c r="GQ76" s="50">
        <v>0</v>
      </c>
      <c r="GR76" s="50">
        <v>32670</v>
      </c>
      <c r="GS76" s="50">
        <v>0</v>
      </c>
      <c r="GT76" s="50">
        <v>0</v>
      </c>
      <c r="GU76" s="50">
        <v>0</v>
      </c>
      <c r="GV76" s="50">
        <v>12712.71</v>
      </c>
      <c r="GW76" s="50">
        <v>6509.55</v>
      </c>
      <c r="GX76" s="50">
        <v>2970</v>
      </c>
      <c r="GY76" s="50">
        <v>3454</v>
      </c>
      <c r="GZ76" s="50">
        <v>3225.2</v>
      </c>
      <c r="HA76" s="50">
        <v>2391.8200000000002</v>
      </c>
      <c r="HB76" s="118">
        <v>0</v>
      </c>
      <c r="HC76" s="118">
        <v>0</v>
      </c>
      <c r="HD76" s="118">
        <v>0</v>
      </c>
      <c r="HE76" s="118">
        <v>0</v>
      </c>
      <c r="HF76" s="118">
        <v>0</v>
      </c>
      <c r="HG76" s="118">
        <v>0</v>
      </c>
      <c r="HH76" s="50">
        <v>24672</v>
      </c>
      <c r="HI76" s="50">
        <v>292056.90000000002</v>
      </c>
      <c r="HJ76" s="50">
        <v>6682.47</v>
      </c>
      <c r="HK76" s="50">
        <v>67180.629999999917</v>
      </c>
      <c r="HL76" s="50">
        <v>0</v>
      </c>
      <c r="HM76" s="50">
        <v>32790.01</v>
      </c>
      <c r="HN76" s="50">
        <v>0</v>
      </c>
      <c r="HO76" s="50">
        <v>14606.98</v>
      </c>
      <c r="HP76" s="50">
        <v>2595.35</v>
      </c>
      <c r="HQ76" s="50">
        <v>2637.4600000000792</v>
      </c>
      <c r="HR76" s="50">
        <v>3583.81</v>
      </c>
      <c r="HS76" s="50">
        <v>0</v>
      </c>
      <c r="HT76" s="50">
        <v>14640.18</v>
      </c>
      <c r="HU76" s="50">
        <v>4864.18</v>
      </c>
      <c r="HV76" s="50">
        <v>14333.8</v>
      </c>
      <c r="HW76" s="50">
        <v>934.13</v>
      </c>
      <c r="HX76" s="50">
        <v>7444.27</v>
      </c>
      <c r="HY76" s="50">
        <v>0</v>
      </c>
      <c r="HZ76" s="50">
        <v>5238.1000000000004</v>
      </c>
      <c r="IA76" s="50">
        <v>24425.88</v>
      </c>
      <c r="IB76" s="50">
        <v>5468.73</v>
      </c>
      <c r="IC76" s="50">
        <v>100.45</v>
      </c>
      <c r="ID76" s="50">
        <v>9563.6299999999992</v>
      </c>
      <c r="IE76" s="50">
        <v>1660</v>
      </c>
      <c r="IF76" s="50">
        <v>0</v>
      </c>
      <c r="IG76" s="50">
        <v>31709.64</v>
      </c>
      <c r="IH76" s="50">
        <v>35758.53</v>
      </c>
      <c r="II76" s="50">
        <v>11331.9</v>
      </c>
      <c r="IJ76" s="50">
        <v>23483.41</v>
      </c>
      <c r="IK76" s="50">
        <v>0</v>
      </c>
      <c r="IL76" s="50">
        <v>0</v>
      </c>
      <c r="IM76" s="50">
        <v>431.09</v>
      </c>
      <c r="IN76" s="50">
        <v>0</v>
      </c>
      <c r="IO76" s="50">
        <v>0</v>
      </c>
      <c r="IP76" s="50">
        <v>4990</v>
      </c>
      <c r="IQ76" s="50">
        <v>0</v>
      </c>
      <c r="IR76" s="118">
        <v>0</v>
      </c>
      <c r="IS76" s="118">
        <v>1</v>
      </c>
      <c r="IT76" s="118">
        <v>0</v>
      </c>
      <c r="IU76" s="50">
        <v>3839.01</v>
      </c>
      <c r="IV76" s="50">
        <v>0</v>
      </c>
      <c r="IW76" s="50">
        <v>540</v>
      </c>
      <c r="IX76" s="50">
        <v>156567.3000000001</v>
      </c>
      <c r="IY76" s="50"/>
      <c r="IZ76" s="50">
        <v>25597.760000000002</v>
      </c>
      <c r="JA76" s="118">
        <v>0</v>
      </c>
      <c r="JB76" s="118">
        <v>0</v>
      </c>
      <c r="JC76" s="118">
        <v>0</v>
      </c>
      <c r="JD76" s="118"/>
      <c r="JF76" s="12">
        <v>114348.40999999997</v>
      </c>
      <c r="JG76" s="12">
        <v>655740.41772259958</v>
      </c>
      <c r="JH76" s="12">
        <v>613521.52999999991</v>
      </c>
      <c r="JI76" s="100">
        <v>156567.29772259959</v>
      </c>
      <c r="JJ76" s="102">
        <v>156567.3000000001</v>
      </c>
      <c r="JK76" s="104">
        <v>2.277400519233197E-3</v>
      </c>
      <c r="JM76" s="12">
        <v>24986.770000000004</v>
      </c>
      <c r="JN76" s="12">
        <v>4990</v>
      </c>
      <c r="JO76" s="12">
        <v>4379.01</v>
      </c>
      <c r="JP76" s="100">
        <v>25597.760000000002</v>
      </c>
      <c r="JQ76" s="100">
        <v>25597.760000000002</v>
      </c>
      <c r="JR76" s="100">
        <v>0</v>
      </c>
      <c r="JS76" s="12">
        <v>489169.6999999999</v>
      </c>
      <c r="JZ76" s="105" t="s">
        <v>690</v>
      </c>
      <c r="KA76" s="105">
        <v>426</v>
      </c>
      <c r="KB76" s="105">
        <v>0</v>
      </c>
      <c r="KC76" s="105" t="s">
        <v>695</v>
      </c>
      <c r="KD76" s="105"/>
      <c r="KE76" s="105" t="s">
        <v>696</v>
      </c>
      <c r="KF76" s="105"/>
      <c r="KG76" s="105"/>
      <c r="KH76" s="105">
        <v>532005.02772259968</v>
      </c>
      <c r="KI76" s="105">
        <v>532005.02772259957</v>
      </c>
      <c r="KJ76" s="105"/>
      <c r="KK76" s="105">
        <v>0</v>
      </c>
      <c r="KL76" s="105">
        <v>532000</v>
      </c>
      <c r="KN76" s="106">
        <v>0</v>
      </c>
      <c r="KQ76" s="1" t="s">
        <v>690</v>
      </c>
      <c r="KR76" s="12">
        <v>67180.629999999917</v>
      </c>
      <c r="KS76" s="12">
        <v>0</v>
      </c>
      <c r="KT76" s="12">
        <v>0</v>
      </c>
      <c r="KU76" s="12">
        <v>0</v>
      </c>
      <c r="KW76" s="1">
        <v>0</v>
      </c>
      <c r="KX76" s="1">
        <v>0</v>
      </c>
      <c r="KY76" s="1">
        <v>0</v>
      </c>
    </row>
    <row r="77" spans="1:311" x14ac:dyDescent="0.35">
      <c r="A77" s="21" t="s">
        <v>697</v>
      </c>
      <c r="B77" s="3">
        <v>-18767.5</v>
      </c>
      <c r="C77" s="3">
        <v>0</v>
      </c>
      <c r="D77" s="3">
        <v>-1000</v>
      </c>
      <c r="E77" s="3">
        <v>0</v>
      </c>
      <c r="F77" s="3">
        <v>-8062.5</v>
      </c>
      <c r="G77" s="3">
        <v>-38785</v>
      </c>
      <c r="H77" s="3">
        <v>-1000</v>
      </c>
      <c r="I77" s="3">
        <v>-11649.94</v>
      </c>
      <c r="J77" s="3">
        <v>-4286.74</v>
      </c>
      <c r="K77" s="3">
        <v>-2500</v>
      </c>
      <c r="L77" s="3">
        <v>0</v>
      </c>
      <c r="M77" s="3">
        <v>-4872.8</v>
      </c>
      <c r="N77" s="3">
        <v>-2701.78</v>
      </c>
      <c r="O77" s="3">
        <v>0</v>
      </c>
      <c r="P77" s="3">
        <v>0</v>
      </c>
      <c r="Q77" s="3">
        <v>0</v>
      </c>
      <c r="R77" s="3">
        <v>0</v>
      </c>
      <c r="S77" s="3">
        <v>185413.25</v>
      </c>
      <c r="T77" s="3">
        <v>157.75</v>
      </c>
      <c r="U77" s="3">
        <v>0</v>
      </c>
      <c r="V77" s="3">
        <v>8451.1200000000008</v>
      </c>
      <c r="W77" s="3">
        <v>13595.62</v>
      </c>
      <c r="X77" s="3">
        <v>0</v>
      </c>
      <c r="Y77" s="3">
        <v>8956.2999999999993</v>
      </c>
      <c r="Z77" s="3">
        <v>1058.06</v>
      </c>
      <c r="AA77" s="3">
        <v>43277.21</v>
      </c>
      <c r="AB77" s="3">
        <v>3615.46</v>
      </c>
      <c r="AC77" s="3">
        <v>0</v>
      </c>
      <c r="AD77" s="3">
        <v>10608.12</v>
      </c>
      <c r="AE77" s="3">
        <v>2058.5700000000002</v>
      </c>
      <c r="AF77" s="3">
        <v>0</v>
      </c>
      <c r="AG77" s="3">
        <v>233.66</v>
      </c>
      <c r="AH77" s="3">
        <v>12478.93</v>
      </c>
      <c r="AI77" s="3">
        <v>0</v>
      </c>
      <c r="AJ77" s="3">
        <v>7675.18</v>
      </c>
      <c r="AK77" s="3">
        <v>10054.61</v>
      </c>
      <c r="AL77" s="3">
        <v>10434.52</v>
      </c>
      <c r="AM77" s="3">
        <v>0</v>
      </c>
      <c r="AN77" s="3">
        <v>3585.82</v>
      </c>
      <c r="AO77" s="3">
        <v>960</v>
      </c>
      <c r="AP77" s="3">
        <v>126935.99</v>
      </c>
      <c r="AQ77" s="3">
        <v>24385.19</v>
      </c>
      <c r="AR77" s="3">
        <v>5483.47</v>
      </c>
      <c r="AS77" s="3">
        <v>3503.47</v>
      </c>
      <c r="AT77" s="3">
        <v>18563.77</v>
      </c>
      <c r="AU77" s="3">
        <v>0</v>
      </c>
      <c r="AV77" s="3">
        <v>0</v>
      </c>
      <c r="AW77" s="3">
        <v>0</v>
      </c>
      <c r="AX77" s="3">
        <v>0</v>
      </c>
      <c r="AY77" s="3">
        <v>-50</v>
      </c>
      <c r="AZ77" s="3">
        <v>1181.02</v>
      </c>
      <c r="BA77" s="12">
        <v>408990.82999999996</v>
      </c>
      <c r="BB77" s="12">
        <v>-32083.949999999997</v>
      </c>
      <c r="BC77" s="12">
        <v>0</v>
      </c>
      <c r="BD77" s="12">
        <v>441074.77999999997</v>
      </c>
      <c r="BE77" s="12"/>
      <c r="BF77" s="12">
        <v>4798.75</v>
      </c>
      <c r="BG77" s="12">
        <v>0</v>
      </c>
      <c r="BH77" s="12">
        <v>34832.699999999997</v>
      </c>
      <c r="BI77" s="12"/>
      <c r="BJ77" s="12">
        <v>34832.699999999997</v>
      </c>
      <c r="BK77" s="12">
        <v>1600</v>
      </c>
      <c r="BL77" s="12"/>
      <c r="BM77" s="12">
        <v>1600</v>
      </c>
      <c r="BN77" s="12">
        <v>450</v>
      </c>
      <c r="BO77" s="12"/>
      <c r="BP77" s="12">
        <v>450</v>
      </c>
      <c r="BQ77" s="12">
        <v>-32083.949999999997</v>
      </c>
      <c r="BS77" s="12">
        <v>1131.02</v>
      </c>
      <c r="BT77" s="1">
        <v>0</v>
      </c>
      <c r="BU77" s="1">
        <v>1131.02</v>
      </c>
      <c r="BV77" s="12">
        <v>-4872.8</v>
      </c>
      <c r="BW77" s="12">
        <v>11185.630000000001</v>
      </c>
      <c r="BY77" s="1">
        <v>0</v>
      </c>
      <c r="BZ77" s="1">
        <v>0</v>
      </c>
      <c r="CB77" s="44">
        <v>430</v>
      </c>
      <c r="CC77" s="12">
        <v>108275.86999999976</v>
      </c>
      <c r="CD77" s="12">
        <v>0</v>
      </c>
      <c r="CE77" s="12">
        <v>32083.95</v>
      </c>
      <c r="CF77" s="1">
        <v>0</v>
      </c>
      <c r="CH77" s="50">
        <v>0</v>
      </c>
      <c r="CI77" s="50">
        <v>0</v>
      </c>
      <c r="CJ77" s="50">
        <v>0</v>
      </c>
      <c r="CK77" s="50">
        <v>-4015</v>
      </c>
      <c r="CL77" s="50"/>
      <c r="CM77" s="50">
        <v>0</v>
      </c>
      <c r="CN77" s="50">
        <v>-800</v>
      </c>
      <c r="CO77" s="50">
        <v>-28081</v>
      </c>
      <c r="CP77" s="50">
        <v>-10704</v>
      </c>
      <c r="CQ77" s="50">
        <v>0</v>
      </c>
      <c r="CR77" s="50">
        <v>0</v>
      </c>
      <c r="CT77" s="56">
        <v>18767.5</v>
      </c>
      <c r="CU77" s="104">
        <v>300774.66354317573</v>
      </c>
      <c r="CV77" s="104">
        <v>0</v>
      </c>
      <c r="CW77" s="12">
        <v>0</v>
      </c>
      <c r="CX77" s="12">
        <v>0</v>
      </c>
      <c r="CY77" s="12">
        <v>0</v>
      </c>
      <c r="CZ77" s="63">
        <v>0</v>
      </c>
      <c r="DA77" s="60">
        <v>319542.16354317573</v>
      </c>
      <c r="DB77" s="56">
        <v>0</v>
      </c>
      <c r="DC77" s="63"/>
      <c r="DD77" s="60">
        <v>0</v>
      </c>
      <c r="DE77" s="56">
        <v>1000</v>
      </c>
      <c r="DF77" s="12">
        <v>0</v>
      </c>
      <c r="DG77" s="12">
        <v>0</v>
      </c>
      <c r="DH77" s="60">
        <v>1000</v>
      </c>
      <c r="DI77" s="67">
        <v>0</v>
      </c>
      <c r="DJ77" s="71">
        <v>8062.5</v>
      </c>
      <c r="DK77" s="56">
        <v>38785</v>
      </c>
      <c r="DL77" s="12">
        <v>0</v>
      </c>
      <c r="DM77" s="12">
        <v>-28081</v>
      </c>
      <c r="DN77" s="63">
        <v>-10704</v>
      </c>
      <c r="DO77" s="67">
        <v>0</v>
      </c>
      <c r="DP77" s="71">
        <v>1000</v>
      </c>
      <c r="DQ77" s="67">
        <v>0</v>
      </c>
      <c r="DR77" s="67">
        <v>11649.94</v>
      </c>
      <c r="DS77" s="71">
        <v>4286.74</v>
      </c>
      <c r="DT77" s="67">
        <v>2500</v>
      </c>
      <c r="DU77" s="71">
        <v>0</v>
      </c>
      <c r="DV77" s="67">
        <v>4872.8</v>
      </c>
      <c r="DW77" s="71">
        <v>2701.78</v>
      </c>
      <c r="DX77" s="83">
        <v>0</v>
      </c>
      <c r="DY77" s="83">
        <v>0</v>
      </c>
      <c r="DZ77" s="83">
        <v>0</v>
      </c>
      <c r="EA77" s="83">
        <v>0</v>
      </c>
      <c r="EB77" s="83">
        <v>0</v>
      </c>
      <c r="EC77" s="83">
        <v>0</v>
      </c>
      <c r="ED77" s="83">
        <v>0</v>
      </c>
      <c r="EE77" s="67">
        <v>38785</v>
      </c>
      <c r="EG77" s="92">
        <v>185413.25</v>
      </c>
      <c r="EH77" s="92">
        <v>157.75</v>
      </c>
      <c r="EI77" s="92">
        <v>0</v>
      </c>
      <c r="EJ77" s="92">
        <v>8451.1200000000008</v>
      </c>
      <c r="EK77" s="92">
        <v>13595.62</v>
      </c>
      <c r="EL77" s="92">
        <v>0</v>
      </c>
      <c r="EM77" s="92">
        <v>8956.2999999999993</v>
      </c>
      <c r="EN77" s="92">
        <v>1058.06</v>
      </c>
      <c r="EO77" s="92">
        <v>43277.21</v>
      </c>
      <c r="EP77" s="92">
        <v>3615.46</v>
      </c>
      <c r="EQ77" s="92">
        <v>0</v>
      </c>
      <c r="ER77" s="92">
        <v>10608.12</v>
      </c>
      <c r="ES77" s="92">
        <v>2058.5700000000002</v>
      </c>
      <c r="ET77" s="92">
        <v>0</v>
      </c>
      <c r="EU77" s="92">
        <v>233.66</v>
      </c>
      <c r="EV77" s="92">
        <v>12478.93</v>
      </c>
      <c r="EW77" s="92">
        <v>0</v>
      </c>
      <c r="EX77" s="92">
        <v>7675.18</v>
      </c>
      <c r="EY77" s="92">
        <v>11185.630000000001</v>
      </c>
      <c r="EZ77" s="92">
        <v>10434.52</v>
      </c>
      <c r="FA77" s="92">
        <v>0</v>
      </c>
      <c r="FB77" s="92">
        <v>3585.82</v>
      </c>
      <c r="FC77" s="92">
        <v>960</v>
      </c>
      <c r="FD77" s="92">
        <v>126935.99</v>
      </c>
      <c r="FE77" s="92">
        <v>24385.19</v>
      </c>
      <c r="FF77" s="92">
        <v>5483.47</v>
      </c>
      <c r="FG77" s="92">
        <v>3503.47</v>
      </c>
      <c r="FH77" s="92">
        <v>18563.77</v>
      </c>
      <c r="FI77" s="92">
        <v>0</v>
      </c>
      <c r="FJ77" s="92">
        <v>0</v>
      </c>
      <c r="FK77" s="92">
        <v>0</v>
      </c>
      <c r="FL77" s="92">
        <v>0</v>
      </c>
      <c r="FM77" s="186">
        <v>430</v>
      </c>
      <c r="FN77" s="1" t="s">
        <v>697</v>
      </c>
      <c r="FO77" s="118">
        <v>9353013</v>
      </c>
      <c r="FP77" s="118" t="s">
        <v>698</v>
      </c>
      <c r="FQ77" s="118" t="s">
        <v>699</v>
      </c>
      <c r="FR77" s="118" t="s">
        <v>700</v>
      </c>
      <c r="FS77" s="118" t="s">
        <v>701</v>
      </c>
      <c r="FT77" s="118" t="s">
        <v>233</v>
      </c>
      <c r="FU77" s="118"/>
      <c r="FV77" s="118"/>
      <c r="FW77" s="118"/>
      <c r="FX77" s="118"/>
      <c r="FY77" s="118"/>
      <c r="FZ77" s="118"/>
      <c r="GA77" s="118"/>
      <c r="GB77" s="118"/>
      <c r="GC77" s="118"/>
      <c r="GD77" s="118"/>
      <c r="GE77" s="118" t="s">
        <v>234</v>
      </c>
      <c r="GF77" s="118" t="s">
        <v>235</v>
      </c>
      <c r="GG77" s="118" t="s">
        <v>236</v>
      </c>
      <c r="GH77" s="120" t="s">
        <v>237</v>
      </c>
      <c r="GI77" s="118" t="s">
        <v>236</v>
      </c>
      <c r="GJ77" s="118" t="s">
        <v>236</v>
      </c>
      <c r="GK77" s="50">
        <v>108275.86999999976</v>
      </c>
      <c r="GL77" s="118">
        <v>0</v>
      </c>
      <c r="GM77" s="50">
        <v>32083.95</v>
      </c>
      <c r="GN77" s="50">
        <v>319542.16354317573</v>
      </c>
      <c r="GO77" s="50">
        <v>0</v>
      </c>
      <c r="GP77" s="50">
        <v>1000</v>
      </c>
      <c r="GQ77" s="50">
        <v>0</v>
      </c>
      <c r="GR77" s="50">
        <v>8062.5</v>
      </c>
      <c r="GS77" s="50">
        <v>0</v>
      </c>
      <c r="GT77" s="50">
        <v>1000</v>
      </c>
      <c r="GU77" s="50">
        <v>0</v>
      </c>
      <c r="GV77" s="50">
        <v>11649.94</v>
      </c>
      <c r="GW77" s="50">
        <v>4286.74</v>
      </c>
      <c r="GX77" s="50">
        <v>2500</v>
      </c>
      <c r="GY77" s="50">
        <v>0</v>
      </c>
      <c r="GZ77" s="50">
        <v>4872.8</v>
      </c>
      <c r="HA77" s="50">
        <v>2701.78</v>
      </c>
      <c r="HB77" s="118">
        <v>0</v>
      </c>
      <c r="HC77" s="118">
        <v>0</v>
      </c>
      <c r="HD77" s="118">
        <v>0</v>
      </c>
      <c r="HE77" s="118">
        <v>0</v>
      </c>
      <c r="HF77" s="118">
        <v>0</v>
      </c>
      <c r="HG77" s="118">
        <v>0</v>
      </c>
      <c r="HH77" s="50">
        <v>38785</v>
      </c>
      <c r="HI77" s="50">
        <v>185413.25</v>
      </c>
      <c r="HJ77" s="50">
        <v>157.75</v>
      </c>
      <c r="HK77" s="50">
        <v>42579.710000000036</v>
      </c>
      <c r="HL77" s="50">
        <v>8451.1200000000008</v>
      </c>
      <c r="HM77" s="50">
        <v>13595.62</v>
      </c>
      <c r="HN77" s="50">
        <v>0</v>
      </c>
      <c r="HO77" s="50">
        <v>8956.2999999999993</v>
      </c>
      <c r="HP77" s="50">
        <v>1058.06</v>
      </c>
      <c r="HQ77" s="50">
        <v>697.49999999996362</v>
      </c>
      <c r="HR77" s="50">
        <v>3615.46</v>
      </c>
      <c r="HS77" s="50">
        <v>0</v>
      </c>
      <c r="HT77" s="50">
        <v>10608.12</v>
      </c>
      <c r="HU77" s="50">
        <v>2058.5700000000002</v>
      </c>
      <c r="HV77" s="50">
        <v>0</v>
      </c>
      <c r="HW77" s="50">
        <v>233.66</v>
      </c>
      <c r="HX77" s="50">
        <v>12478.93</v>
      </c>
      <c r="HY77" s="50">
        <v>0</v>
      </c>
      <c r="HZ77" s="50">
        <v>7675.18</v>
      </c>
      <c r="IA77" s="50">
        <v>11185.630000000001</v>
      </c>
      <c r="IB77" s="50">
        <v>10434.52</v>
      </c>
      <c r="IC77" s="50">
        <v>0</v>
      </c>
      <c r="ID77" s="50">
        <v>3585.82</v>
      </c>
      <c r="IE77" s="50">
        <v>960</v>
      </c>
      <c r="IF77" s="121">
        <v>126995.69</v>
      </c>
      <c r="IG77" s="50">
        <v>24385.19</v>
      </c>
      <c r="IH77" s="50">
        <v>5483.47</v>
      </c>
      <c r="II77" s="50">
        <v>3503.47</v>
      </c>
      <c r="IJ77" s="50">
        <v>18563.77</v>
      </c>
      <c r="IK77" s="50">
        <v>0</v>
      </c>
      <c r="IL77" s="50">
        <v>0</v>
      </c>
      <c r="IM77" s="50">
        <v>0</v>
      </c>
      <c r="IN77" s="50">
        <v>0</v>
      </c>
      <c r="IO77" s="50">
        <v>0</v>
      </c>
      <c r="IP77" s="50">
        <v>4798.75</v>
      </c>
      <c r="IQ77" s="50">
        <v>0</v>
      </c>
      <c r="IR77" s="118">
        <v>0</v>
      </c>
      <c r="IS77" s="118">
        <v>1</v>
      </c>
      <c r="IT77" s="118">
        <v>0</v>
      </c>
      <c r="IU77" s="50">
        <v>34832.699999999997</v>
      </c>
      <c r="IV77" s="50">
        <v>1600</v>
      </c>
      <c r="IW77" s="50">
        <v>450</v>
      </c>
      <c r="IX77" s="50">
        <v>0</v>
      </c>
      <c r="IY77" s="50"/>
      <c r="IZ77" s="50">
        <v>0</v>
      </c>
      <c r="JA77" s="118">
        <v>0</v>
      </c>
      <c r="JB77" s="118">
        <v>0</v>
      </c>
      <c r="JC77" s="118">
        <v>0</v>
      </c>
      <c r="JD77" s="118"/>
      <c r="JF77" s="12">
        <v>108275.86999999976</v>
      </c>
      <c r="JG77" s="12">
        <v>394400.92354317574</v>
      </c>
      <c r="JH77" s="12">
        <v>502676.78999999992</v>
      </c>
      <c r="JI77" s="100">
        <v>3.5431755823083222E-3</v>
      </c>
      <c r="JJ77" s="102">
        <v>0</v>
      </c>
      <c r="JK77" s="104">
        <v>-3.5431755823083222E-3</v>
      </c>
      <c r="JM77" s="12">
        <v>32083.95</v>
      </c>
      <c r="JN77" s="12">
        <v>4798.75</v>
      </c>
      <c r="JO77" s="12">
        <v>36882.699999999997</v>
      </c>
      <c r="JP77" s="100">
        <v>0</v>
      </c>
      <c r="JQ77" s="100">
        <v>0</v>
      </c>
      <c r="JR77" s="100">
        <v>0</v>
      </c>
      <c r="JS77" s="12">
        <v>0</v>
      </c>
      <c r="JZ77" s="105" t="s">
        <v>697</v>
      </c>
      <c r="KA77" s="105">
        <v>430</v>
      </c>
      <c r="KB77" s="105">
        <v>0</v>
      </c>
      <c r="KC77" s="105" t="s">
        <v>702</v>
      </c>
      <c r="KD77" s="105"/>
      <c r="KE77" s="105" t="s">
        <v>703</v>
      </c>
      <c r="KF77" s="105" t="s">
        <v>318</v>
      </c>
      <c r="KG77" s="105"/>
      <c r="KH77" s="105">
        <v>451161.99531476363</v>
      </c>
      <c r="KI77" s="105">
        <v>300774.66354317573</v>
      </c>
      <c r="KJ77" s="105"/>
      <c r="KK77" s="105">
        <v>0</v>
      </c>
      <c r="KL77" s="105">
        <v>300776</v>
      </c>
      <c r="KN77" s="106">
        <v>0</v>
      </c>
      <c r="KQ77" s="1" t="s">
        <v>697</v>
      </c>
      <c r="KR77" s="12">
        <v>42579.710000000036</v>
      </c>
      <c r="KS77" s="12">
        <v>0</v>
      </c>
      <c r="KT77" s="12">
        <v>0</v>
      </c>
      <c r="KU77" s="12">
        <v>0</v>
      </c>
      <c r="KW77" s="1">
        <v>0</v>
      </c>
      <c r="KX77" s="1">
        <v>0</v>
      </c>
      <c r="KY77" s="1">
        <v>0</v>
      </c>
    </row>
    <row r="78" spans="1:311" x14ac:dyDescent="0.35">
      <c r="A78" s="2" t="s">
        <v>704</v>
      </c>
      <c r="B78" s="3">
        <v>-22292.26</v>
      </c>
      <c r="C78" s="3">
        <v>0</v>
      </c>
      <c r="D78" s="3">
        <v>-54330.01</v>
      </c>
      <c r="E78" s="3">
        <v>0</v>
      </c>
      <c r="F78" s="3">
        <v>-17625</v>
      </c>
      <c r="G78" s="3">
        <v>-42771</v>
      </c>
      <c r="H78" s="3">
        <v>0</v>
      </c>
      <c r="I78" s="3">
        <v>-11708.56</v>
      </c>
      <c r="J78" s="3">
        <v>-5049</v>
      </c>
      <c r="K78" s="3">
        <v>-3841.6</v>
      </c>
      <c r="L78" s="3">
        <v>-272</v>
      </c>
      <c r="M78" s="3">
        <v>-4822.7</v>
      </c>
      <c r="N78" s="3">
        <v>-1015.99</v>
      </c>
      <c r="O78" s="3">
        <v>0</v>
      </c>
      <c r="P78" s="3">
        <v>0</v>
      </c>
      <c r="Q78" s="3">
        <v>0</v>
      </c>
      <c r="R78" s="3">
        <v>0</v>
      </c>
      <c r="S78" s="3">
        <v>310774.73</v>
      </c>
      <c r="T78" s="3">
        <v>4956.59</v>
      </c>
      <c r="U78" s="3">
        <v>0</v>
      </c>
      <c r="V78" s="3">
        <v>14852.66</v>
      </c>
      <c r="W78" s="3">
        <v>33075.11</v>
      </c>
      <c r="X78" s="3">
        <v>0</v>
      </c>
      <c r="Y78" s="3">
        <v>14062.83</v>
      </c>
      <c r="Z78" s="3">
        <v>1468.39</v>
      </c>
      <c r="AA78" s="3">
        <v>132698.95000000001</v>
      </c>
      <c r="AB78" s="3">
        <v>11648.98</v>
      </c>
      <c r="AC78" s="3">
        <v>0</v>
      </c>
      <c r="AD78" s="3">
        <v>8378.0499999999993</v>
      </c>
      <c r="AE78" s="3">
        <v>2373.6799999999998</v>
      </c>
      <c r="AF78" s="3">
        <v>2711.76</v>
      </c>
      <c r="AG78" s="3">
        <v>1191.3399999999999</v>
      </c>
      <c r="AH78" s="3">
        <v>8125.92</v>
      </c>
      <c r="AI78" s="3">
        <v>0</v>
      </c>
      <c r="AJ78" s="3">
        <v>1584.73</v>
      </c>
      <c r="AK78" s="3">
        <v>23608.83</v>
      </c>
      <c r="AL78" s="3">
        <v>3791.53</v>
      </c>
      <c r="AM78" s="3">
        <v>0</v>
      </c>
      <c r="AN78" s="3">
        <v>5124.0600000000004</v>
      </c>
      <c r="AO78" s="3">
        <v>1960</v>
      </c>
      <c r="AP78" s="3">
        <v>1150</v>
      </c>
      <c r="AQ78" s="3">
        <v>36343.120000000003</v>
      </c>
      <c r="AR78" s="3">
        <v>0</v>
      </c>
      <c r="AS78" s="3">
        <v>12869.81</v>
      </c>
      <c r="AT78" s="3">
        <v>18439.88</v>
      </c>
      <c r="AU78" s="3">
        <v>0</v>
      </c>
      <c r="AV78" s="3">
        <v>0</v>
      </c>
      <c r="AW78" s="3">
        <v>0</v>
      </c>
      <c r="AX78" s="3">
        <v>0</v>
      </c>
      <c r="AY78" s="3">
        <v>0</v>
      </c>
      <c r="AZ78" s="3">
        <v>0</v>
      </c>
      <c r="BA78" s="12">
        <v>487462.83</v>
      </c>
      <c r="BB78" s="12">
        <v>0</v>
      </c>
      <c r="BC78" s="12">
        <v>487462.83000000007</v>
      </c>
      <c r="BD78" s="12">
        <v>0</v>
      </c>
      <c r="BE78" s="12"/>
      <c r="BF78" s="12">
        <v>0</v>
      </c>
      <c r="BG78" s="12">
        <v>0</v>
      </c>
      <c r="BH78" s="12">
        <v>0</v>
      </c>
      <c r="BI78" s="12"/>
      <c r="BJ78" s="12">
        <v>0</v>
      </c>
      <c r="BK78" s="12">
        <v>0</v>
      </c>
      <c r="BL78" s="12"/>
      <c r="BM78" s="12">
        <v>0</v>
      </c>
      <c r="BN78" s="12">
        <v>0</v>
      </c>
      <c r="BO78" s="12"/>
      <c r="BP78" s="12">
        <v>0</v>
      </c>
      <c r="BQ78" s="12">
        <v>0</v>
      </c>
      <c r="BS78" s="12">
        <v>0</v>
      </c>
      <c r="BT78" s="1">
        <v>0</v>
      </c>
      <c r="BU78" s="1">
        <v>0</v>
      </c>
      <c r="BV78" s="12">
        <v>-4822.7</v>
      </c>
      <c r="BW78" s="12">
        <v>23608.83</v>
      </c>
      <c r="BY78" s="1">
        <v>0</v>
      </c>
      <c r="BZ78" s="1">
        <v>0</v>
      </c>
      <c r="CB78" s="44">
        <v>432</v>
      </c>
      <c r="CC78" s="12">
        <v>44019.640000000072</v>
      </c>
      <c r="CD78" s="12">
        <v>87618.749999999884</v>
      </c>
      <c r="CE78" s="12">
        <v>28992.759999999995</v>
      </c>
      <c r="CF78" s="1">
        <v>167</v>
      </c>
      <c r="CH78" s="50">
        <v>546442</v>
      </c>
      <c r="CI78" s="50">
        <v>0</v>
      </c>
      <c r="CJ78" s="50">
        <v>0</v>
      </c>
      <c r="CK78" s="50">
        <v>-5152</v>
      </c>
      <c r="CL78" s="50"/>
      <c r="CM78" s="50">
        <v>0</v>
      </c>
      <c r="CN78" s="50">
        <v>0</v>
      </c>
      <c r="CO78" s="50">
        <v>-16830</v>
      </c>
      <c r="CP78" s="50">
        <v>-19941</v>
      </c>
      <c r="CQ78" s="50">
        <v>0</v>
      </c>
      <c r="CR78" s="50">
        <v>0</v>
      </c>
      <c r="CT78" s="56">
        <v>22292.26</v>
      </c>
      <c r="CU78" s="104">
        <v>531058.46838901879</v>
      </c>
      <c r="CV78" s="104">
        <v>0</v>
      </c>
      <c r="CW78" s="12">
        <v>0</v>
      </c>
      <c r="CX78" s="12">
        <v>0</v>
      </c>
      <c r="CY78" s="12">
        <v>0</v>
      </c>
      <c r="CZ78" s="63">
        <v>0</v>
      </c>
      <c r="DA78" s="60">
        <v>553350.7283890188</v>
      </c>
      <c r="DB78" s="56">
        <v>0</v>
      </c>
      <c r="DC78" s="63"/>
      <c r="DD78" s="60">
        <v>0</v>
      </c>
      <c r="DE78" s="56">
        <v>54330.01</v>
      </c>
      <c r="DF78" s="12">
        <v>0</v>
      </c>
      <c r="DG78" s="12">
        <v>0</v>
      </c>
      <c r="DH78" s="60">
        <v>54330.01</v>
      </c>
      <c r="DI78" s="67">
        <v>0</v>
      </c>
      <c r="DJ78" s="71">
        <v>17625</v>
      </c>
      <c r="DK78" s="56">
        <v>42771</v>
      </c>
      <c r="DL78" s="12">
        <v>0</v>
      </c>
      <c r="DM78" s="12">
        <v>-16830</v>
      </c>
      <c r="DN78" s="63">
        <v>-19941</v>
      </c>
      <c r="DO78" s="67">
        <v>6000</v>
      </c>
      <c r="DP78" s="71">
        <v>0</v>
      </c>
      <c r="DQ78" s="67">
        <v>0</v>
      </c>
      <c r="DR78" s="67">
        <v>11708.56</v>
      </c>
      <c r="DS78" s="71">
        <v>5049</v>
      </c>
      <c r="DT78" s="67">
        <v>3841.6</v>
      </c>
      <c r="DU78" s="71">
        <v>272</v>
      </c>
      <c r="DV78" s="67">
        <v>4822.7</v>
      </c>
      <c r="DW78" s="71">
        <v>1015.99</v>
      </c>
      <c r="DX78" s="83">
        <v>0</v>
      </c>
      <c r="DY78" s="83">
        <v>0</v>
      </c>
      <c r="DZ78" s="83">
        <v>0</v>
      </c>
      <c r="EA78" s="83">
        <v>0</v>
      </c>
      <c r="EB78" s="83">
        <v>0</v>
      </c>
      <c r="EC78" s="83">
        <v>0</v>
      </c>
      <c r="ED78" s="83">
        <v>0</v>
      </c>
      <c r="EE78" s="67">
        <v>36771</v>
      </c>
      <c r="EG78" s="92">
        <v>310774.73</v>
      </c>
      <c r="EH78" s="92">
        <v>4956.59</v>
      </c>
      <c r="EI78" s="92">
        <v>0</v>
      </c>
      <c r="EJ78" s="92">
        <v>14852.66</v>
      </c>
      <c r="EK78" s="92">
        <v>33075.11</v>
      </c>
      <c r="EL78" s="92">
        <v>0</v>
      </c>
      <c r="EM78" s="92">
        <v>14062.83</v>
      </c>
      <c r="EN78" s="92">
        <v>1468.39</v>
      </c>
      <c r="EO78" s="92">
        <v>132698.95000000001</v>
      </c>
      <c r="EP78" s="92">
        <v>11648.98</v>
      </c>
      <c r="EQ78" s="92">
        <v>0</v>
      </c>
      <c r="ER78" s="92">
        <v>8378.0499999999993</v>
      </c>
      <c r="ES78" s="92">
        <v>2373.6799999999998</v>
      </c>
      <c r="ET78" s="92">
        <v>2711.76</v>
      </c>
      <c r="EU78" s="92">
        <v>1191.3399999999999</v>
      </c>
      <c r="EV78" s="92">
        <v>8125.92</v>
      </c>
      <c r="EW78" s="92">
        <v>0</v>
      </c>
      <c r="EX78" s="92">
        <v>1584.73</v>
      </c>
      <c r="EY78" s="92">
        <v>23608.83</v>
      </c>
      <c r="EZ78" s="92">
        <v>3791.53</v>
      </c>
      <c r="FA78" s="92">
        <v>0</v>
      </c>
      <c r="FB78" s="92">
        <v>5124.0600000000004</v>
      </c>
      <c r="FC78" s="92">
        <v>1960</v>
      </c>
      <c r="FD78" s="92">
        <v>1150</v>
      </c>
      <c r="FE78" s="92">
        <v>36343.120000000003</v>
      </c>
      <c r="FF78" s="92">
        <v>0</v>
      </c>
      <c r="FG78" s="92">
        <v>12869.81</v>
      </c>
      <c r="FH78" s="92">
        <v>18439.88</v>
      </c>
      <c r="FI78" s="92">
        <v>0</v>
      </c>
      <c r="FJ78" s="92">
        <v>0</v>
      </c>
      <c r="FK78" s="92">
        <v>0</v>
      </c>
      <c r="FL78" s="92">
        <v>0</v>
      </c>
      <c r="FM78" s="186">
        <v>432</v>
      </c>
      <c r="FN78" s="1" t="s">
        <v>704</v>
      </c>
      <c r="FO78" s="118">
        <v>9353322</v>
      </c>
      <c r="FP78" s="118" t="s">
        <v>705</v>
      </c>
      <c r="FQ78" s="118" t="s">
        <v>706</v>
      </c>
      <c r="FR78" s="118" t="s">
        <v>707</v>
      </c>
      <c r="FS78" s="118" t="s">
        <v>708</v>
      </c>
      <c r="FT78" s="118" t="s">
        <v>233</v>
      </c>
      <c r="FU78" s="118"/>
      <c r="FV78" s="118"/>
      <c r="FW78" s="118"/>
      <c r="FX78" s="118"/>
      <c r="FY78" s="118"/>
      <c r="FZ78" s="118"/>
      <c r="GA78" s="118"/>
      <c r="GB78" s="118"/>
      <c r="GC78" s="118"/>
      <c r="GD78" s="118"/>
      <c r="GE78" s="118" t="s">
        <v>234</v>
      </c>
      <c r="GF78" s="118" t="s">
        <v>235</v>
      </c>
      <c r="GG78" s="118" t="s">
        <v>234</v>
      </c>
      <c r="GH78" s="120" t="s">
        <v>237</v>
      </c>
      <c r="GI78" s="118" t="s">
        <v>236</v>
      </c>
      <c r="GJ78" s="118" t="s">
        <v>236</v>
      </c>
      <c r="GK78" s="50">
        <v>44019.640000000072</v>
      </c>
      <c r="GL78" s="118">
        <v>0</v>
      </c>
      <c r="GM78" s="50">
        <v>28992.759999999995</v>
      </c>
      <c r="GN78" s="50">
        <v>553354.19838901877</v>
      </c>
      <c r="GO78" s="50">
        <v>0</v>
      </c>
      <c r="GP78" s="50">
        <v>54330.01</v>
      </c>
      <c r="GQ78" s="50">
        <v>0</v>
      </c>
      <c r="GR78" s="50">
        <v>17625</v>
      </c>
      <c r="GS78" s="50">
        <v>6000</v>
      </c>
      <c r="GT78" s="50">
        <v>0</v>
      </c>
      <c r="GU78" s="50">
        <v>0</v>
      </c>
      <c r="GV78" s="50">
        <v>11708.56</v>
      </c>
      <c r="GW78" s="50">
        <v>5049</v>
      </c>
      <c r="GX78" s="50">
        <v>3841.6</v>
      </c>
      <c r="GY78" s="50">
        <v>272</v>
      </c>
      <c r="GZ78" s="50">
        <v>4822.7</v>
      </c>
      <c r="HA78" s="50">
        <v>1015.99</v>
      </c>
      <c r="HB78" s="118">
        <v>0</v>
      </c>
      <c r="HC78" s="118">
        <v>0</v>
      </c>
      <c r="HD78" s="118">
        <v>0</v>
      </c>
      <c r="HE78" s="118">
        <v>0</v>
      </c>
      <c r="HF78" s="118">
        <v>0</v>
      </c>
      <c r="HG78" s="118">
        <v>0</v>
      </c>
      <c r="HH78" s="50">
        <v>36771</v>
      </c>
      <c r="HI78" s="50">
        <v>310774.73</v>
      </c>
      <c r="HJ78" s="50">
        <v>4956.59</v>
      </c>
      <c r="HK78" s="50">
        <v>130906.45000000001</v>
      </c>
      <c r="HL78" s="50">
        <v>14852.66</v>
      </c>
      <c r="HM78" s="50">
        <v>33075.11</v>
      </c>
      <c r="HN78" s="50">
        <v>0</v>
      </c>
      <c r="HO78" s="50">
        <v>14062.83</v>
      </c>
      <c r="HP78" s="50">
        <v>1468.39</v>
      </c>
      <c r="HQ78" s="50">
        <v>1792.5</v>
      </c>
      <c r="HR78" s="50">
        <v>11648.98</v>
      </c>
      <c r="HS78" s="50">
        <v>0</v>
      </c>
      <c r="HT78" s="50">
        <v>8378.0499999999993</v>
      </c>
      <c r="HU78" s="50">
        <v>2373.6799999999998</v>
      </c>
      <c r="HV78" s="50">
        <v>2711.76</v>
      </c>
      <c r="HW78" s="50">
        <v>1191.3399999999999</v>
      </c>
      <c r="HX78" s="50">
        <v>8125.92</v>
      </c>
      <c r="HY78" s="50">
        <v>0</v>
      </c>
      <c r="HZ78" s="50">
        <v>1584.73</v>
      </c>
      <c r="IA78" s="50">
        <v>23608.83</v>
      </c>
      <c r="IB78" s="50">
        <v>3791.53</v>
      </c>
      <c r="IC78" s="50">
        <v>0</v>
      </c>
      <c r="ID78" s="50">
        <v>5124.0600000000004</v>
      </c>
      <c r="IE78" s="50">
        <v>1960</v>
      </c>
      <c r="IF78" s="50">
        <v>1150</v>
      </c>
      <c r="IG78" s="50">
        <v>36343.120000000003</v>
      </c>
      <c r="IH78" s="50">
        <v>0</v>
      </c>
      <c r="II78" s="50">
        <v>12869.81</v>
      </c>
      <c r="IJ78" s="50">
        <v>18439.88</v>
      </c>
      <c r="IK78" s="50">
        <v>0</v>
      </c>
      <c r="IL78" s="50">
        <v>0</v>
      </c>
      <c r="IM78" s="50">
        <v>0</v>
      </c>
      <c r="IN78" s="50">
        <v>0</v>
      </c>
      <c r="IO78" s="50">
        <v>0</v>
      </c>
      <c r="IP78" s="122">
        <v>0</v>
      </c>
      <c r="IQ78" s="122">
        <v>0</v>
      </c>
      <c r="IR78" s="123">
        <v>0</v>
      </c>
      <c r="IS78" s="123">
        <v>1</v>
      </c>
      <c r="IT78" s="123">
        <v>0</v>
      </c>
      <c r="IU78" s="122">
        <v>0</v>
      </c>
      <c r="IV78" s="122">
        <v>0</v>
      </c>
      <c r="IW78" s="122">
        <v>0</v>
      </c>
      <c r="IX78" s="50">
        <v>87618.749999999884</v>
      </c>
      <c r="IY78" s="50"/>
      <c r="IZ78" s="50">
        <v>167</v>
      </c>
      <c r="JA78" s="118">
        <v>0</v>
      </c>
      <c r="JB78" s="118">
        <v>0</v>
      </c>
      <c r="JC78" s="118">
        <v>0</v>
      </c>
      <c r="JD78" s="118" t="s">
        <v>274</v>
      </c>
      <c r="JF78" s="12">
        <v>44019.640000000072</v>
      </c>
      <c r="JG78" s="12">
        <v>694790.05838901876</v>
      </c>
      <c r="JH78" s="12">
        <v>651190.95000000019</v>
      </c>
      <c r="JI78" s="100">
        <v>87618.7483890187</v>
      </c>
      <c r="JJ78" s="102">
        <v>87618.749999999884</v>
      </c>
      <c r="JK78" s="104">
        <v>1.6109811840578914E-3</v>
      </c>
      <c r="JM78" s="12">
        <v>28992.759999999995</v>
      </c>
      <c r="JN78" s="12">
        <v>0</v>
      </c>
      <c r="JO78" s="12">
        <v>0</v>
      </c>
      <c r="JP78" s="100">
        <v>28992.759999999995</v>
      </c>
      <c r="JQ78" s="100">
        <v>167</v>
      </c>
      <c r="JR78" s="100">
        <v>-28825.759999999995</v>
      </c>
      <c r="JS78" s="12">
        <v>487462.83000000007</v>
      </c>
      <c r="JZ78" s="105" t="s">
        <v>704</v>
      </c>
      <c r="KA78" s="105">
        <v>432</v>
      </c>
      <c r="KB78" s="105">
        <v>0</v>
      </c>
      <c r="KC78" s="105" t="s">
        <v>709</v>
      </c>
      <c r="KD78" s="105"/>
      <c r="KE78" s="105" t="s">
        <v>710</v>
      </c>
      <c r="KF78" s="105"/>
      <c r="KG78" s="105"/>
      <c r="KH78" s="105">
        <v>531058.4683890189</v>
      </c>
      <c r="KI78" s="105">
        <v>531058.46838901879</v>
      </c>
      <c r="KJ78" s="105"/>
      <c r="KK78" s="105">
        <v>0</v>
      </c>
      <c r="KL78" s="105">
        <v>531062</v>
      </c>
      <c r="KN78" s="106">
        <v>0</v>
      </c>
      <c r="KQ78" s="1" t="s">
        <v>704</v>
      </c>
      <c r="KR78" s="12">
        <v>130906.45000000001</v>
      </c>
      <c r="KS78" s="12">
        <v>0</v>
      </c>
      <c r="KT78" s="12">
        <v>0</v>
      </c>
      <c r="KU78" s="12">
        <v>0</v>
      </c>
      <c r="KW78" s="1">
        <v>0</v>
      </c>
      <c r="KX78" s="1">
        <v>0</v>
      </c>
      <c r="KY78" s="1">
        <v>0</v>
      </c>
    </row>
    <row r="79" spans="1:311" x14ac:dyDescent="0.35">
      <c r="A79" s="2" t="s">
        <v>711</v>
      </c>
      <c r="B79" s="3">
        <v>-189829.59</v>
      </c>
      <c r="C79" s="3">
        <v>0</v>
      </c>
      <c r="D79" s="3">
        <v>-26366.67</v>
      </c>
      <c r="E79" s="3">
        <v>0</v>
      </c>
      <c r="F79" s="3">
        <v>-85950</v>
      </c>
      <c r="G79" s="3">
        <v>-62112.93</v>
      </c>
      <c r="H79" s="3">
        <v>0</v>
      </c>
      <c r="I79" s="3">
        <v>-57550.25</v>
      </c>
      <c r="J79" s="3">
        <v>-22862.06</v>
      </c>
      <c r="K79" s="3">
        <v>-1200</v>
      </c>
      <c r="L79" s="3">
        <v>0</v>
      </c>
      <c r="M79" s="3">
        <v>-29168.5</v>
      </c>
      <c r="N79" s="3">
        <v>-2353.52</v>
      </c>
      <c r="O79" s="3">
        <v>0</v>
      </c>
      <c r="P79" s="3">
        <v>0</v>
      </c>
      <c r="Q79" s="3">
        <v>0</v>
      </c>
      <c r="R79" s="3">
        <v>0</v>
      </c>
      <c r="S79" s="3">
        <v>903709.33</v>
      </c>
      <c r="T79" s="3">
        <v>6568.45</v>
      </c>
      <c r="U79" s="3">
        <v>0</v>
      </c>
      <c r="V79" s="3">
        <v>0</v>
      </c>
      <c r="W79" s="3">
        <v>60944.4</v>
      </c>
      <c r="X79" s="3">
        <v>0</v>
      </c>
      <c r="Y79" s="3">
        <v>44837.59</v>
      </c>
      <c r="Z79" s="3">
        <v>8653.06</v>
      </c>
      <c r="AA79" s="192">
        <v>252701.72</v>
      </c>
      <c r="AB79" s="3">
        <v>31684.19</v>
      </c>
      <c r="AC79" s="3">
        <v>0</v>
      </c>
      <c r="AD79" s="3">
        <v>24911.75</v>
      </c>
      <c r="AE79" s="3">
        <v>42499.85</v>
      </c>
      <c r="AF79" s="3">
        <v>40628.639999999999</v>
      </c>
      <c r="AG79" s="3">
        <v>3804.14</v>
      </c>
      <c r="AH79" s="3">
        <v>37894.699999999997</v>
      </c>
      <c r="AI79" s="3">
        <v>0</v>
      </c>
      <c r="AJ79" s="3">
        <v>8911.89</v>
      </c>
      <c r="AK79" s="3">
        <v>60812.35</v>
      </c>
      <c r="AL79" s="3">
        <v>8278.66</v>
      </c>
      <c r="AM79" s="3">
        <v>48</v>
      </c>
      <c r="AN79" s="3">
        <v>19400.91</v>
      </c>
      <c r="AO79" s="3">
        <v>6420</v>
      </c>
      <c r="AP79" s="3">
        <v>7954.84</v>
      </c>
      <c r="AQ79" s="3">
        <v>102328.27</v>
      </c>
      <c r="AR79" s="3">
        <v>51065.73</v>
      </c>
      <c r="AS79" s="3">
        <v>44935.39</v>
      </c>
      <c r="AT79" s="3">
        <v>20040.7</v>
      </c>
      <c r="AU79" s="3">
        <v>0</v>
      </c>
      <c r="AV79" s="3">
        <v>53083.48</v>
      </c>
      <c r="AW79" s="3">
        <v>0</v>
      </c>
      <c r="AX79" s="3">
        <v>0</v>
      </c>
      <c r="AY79" s="3">
        <v>-1312.27</v>
      </c>
      <c r="AZ79" s="3">
        <v>2874.39</v>
      </c>
      <c r="BA79" s="12">
        <v>1366286.6399999997</v>
      </c>
      <c r="BB79" s="12">
        <v>-33592.85</v>
      </c>
      <c r="BC79" s="12">
        <v>1399879.49</v>
      </c>
      <c r="BD79" s="12">
        <v>0</v>
      </c>
      <c r="BE79" s="12"/>
      <c r="BF79" s="12">
        <v>7474</v>
      </c>
      <c r="BG79" s="12">
        <v>0</v>
      </c>
      <c r="BH79" s="12">
        <v>41066.85</v>
      </c>
      <c r="BI79" s="12"/>
      <c r="BJ79" s="12">
        <v>41066.85</v>
      </c>
      <c r="BK79" s="12">
        <v>0</v>
      </c>
      <c r="BL79" s="12"/>
      <c r="BM79" s="12">
        <v>0</v>
      </c>
      <c r="BN79" s="12">
        <v>0</v>
      </c>
      <c r="BO79" s="12"/>
      <c r="BP79" s="12">
        <v>0</v>
      </c>
      <c r="BQ79" s="12">
        <v>-33592.85</v>
      </c>
      <c r="BS79" s="12">
        <v>1562.12</v>
      </c>
      <c r="BT79" s="1">
        <v>0</v>
      </c>
      <c r="BU79" s="1">
        <v>1562.12</v>
      </c>
      <c r="BV79" s="12">
        <v>-29168.5</v>
      </c>
      <c r="BW79" s="12">
        <v>62374.47</v>
      </c>
      <c r="BY79" s="1">
        <v>0</v>
      </c>
      <c r="BZ79" s="1">
        <v>0</v>
      </c>
      <c r="CB79" s="44">
        <v>436</v>
      </c>
      <c r="CC79" s="12">
        <v>303359.92000000016</v>
      </c>
      <c r="CD79" s="12">
        <v>290373.12000000011</v>
      </c>
      <c r="CE79" s="12">
        <v>47108.79</v>
      </c>
      <c r="CF79" s="1">
        <v>13515.940000000002</v>
      </c>
      <c r="CH79" s="50">
        <v>1517581</v>
      </c>
      <c r="CI79" s="50">
        <v>0</v>
      </c>
      <c r="CJ79" s="50">
        <v>-15206.28</v>
      </c>
      <c r="CK79" s="50">
        <v>-14050</v>
      </c>
      <c r="CL79" s="50"/>
      <c r="CM79" s="50">
        <v>0</v>
      </c>
      <c r="CN79" s="50">
        <v>0</v>
      </c>
      <c r="CO79" s="50">
        <v>-18573</v>
      </c>
      <c r="CP79" s="50">
        <v>-42683</v>
      </c>
      <c r="CQ79" s="50">
        <v>0</v>
      </c>
      <c r="CR79" s="50">
        <v>0</v>
      </c>
      <c r="CT79" s="56">
        <v>189829.59</v>
      </c>
      <c r="CU79" s="104">
        <v>1353300.6500000001</v>
      </c>
      <c r="CV79" s="104">
        <v>0</v>
      </c>
      <c r="CW79" s="12">
        <v>0</v>
      </c>
      <c r="CX79" s="12">
        <v>0</v>
      </c>
      <c r="CY79" s="12">
        <v>0</v>
      </c>
      <c r="CZ79" s="63">
        <v>0</v>
      </c>
      <c r="DA79" s="60">
        <v>1543130.2400000002</v>
      </c>
      <c r="DB79" s="56">
        <v>0</v>
      </c>
      <c r="DC79" s="63"/>
      <c r="DD79" s="60">
        <v>0</v>
      </c>
      <c r="DE79" s="56">
        <v>26366.67</v>
      </c>
      <c r="DF79" s="12">
        <v>0</v>
      </c>
      <c r="DG79" s="12">
        <v>0</v>
      </c>
      <c r="DH79" s="60">
        <v>26366.67</v>
      </c>
      <c r="DI79" s="67">
        <v>0</v>
      </c>
      <c r="DJ79" s="71">
        <v>85950</v>
      </c>
      <c r="DK79" s="56">
        <v>62112.93</v>
      </c>
      <c r="DL79" s="12">
        <v>0</v>
      </c>
      <c r="DM79" s="12">
        <v>-18573</v>
      </c>
      <c r="DN79" s="63">
        <v>-42683</v>
      </c>
      <c r="DO79" s="67">
        <v>856.93000000000029</v>
      </c>
      <c r="DP79" s="71">
        <v>0</v>
      </c>
      <c r="DQ79" s="67">
        <v>0</v>
      </c>
      <c r="DR79" s="67">
        <v>57550.25</v>
      </c>
      <c r="DS79" s="71">
        <v>22862.06</v>
      </c>
      <c r="DT79" s="67">
        <v>1200</v>
      </c>
      <c r="DU79" s="71">
        <v>0</v>
      </c>
      <c r="DV79" s="67">
        <v>29168.5</v>
      </c>
      <c r="DW79" s="71">
        <v>2353.52</v>
      </c>
      <c r="DX79" s="83">
        <v>0</v>
      </c>
      <c r="DY79" s="83">
        <v>0</v>
      </c>
      <c r="DZ79" s="83">
        <v>0</v>
      </c>
      <c r="EA79" s="83">
        <v>0</v>
      </c>
      <c r="EB79" s="83">
        <v>0</v>
      </c>
      <c r="EC79" s="83">
        <v>0</v>
      </c>
      <c r="ED79" s="83">
        <v>0</v>
      </c>
      <c r="EE79" s="67">
        <v>61256</v>
      </c>
      <c r="EG79" s="92">
        <v>903709.33</v>
      </c>
      <c r="EH79" s="92">
        <v>6568.45</v>
      </c>
      <c r="EI79" s="92">
        <v>0</v>
      </c>
      <c r="EJ79" s="92">
        <v>0</v>
      </c>
      <c r="EK79" s="92">
        <v>60944.4</v>
      </c>
      <c r="EL79" s="92">
        <v>0</v>
      </c>
      <c r="EM79" s="92">
        <v>44837.59</v>
      </c>
      <c r="EN79" s="92">
        <v>8653.06</v>
      </c>
      <c r="EO79" s="92">
        <v>252701.72</v>
      </c>
      <c r="EP79" s="92">
        <v>31684.19</v>
      </c>
      <c r="EQ79" s="92">
        <v>0</v>
      </c>
      <c r="ER79" s="92">
        <v>24911.75</v>
      </c>
      <c r="ES79" s="92">
        <v>42499.85</v>
      </c>
      <c r="ET79" s="92">
        <v>40628.639999999999</v>
      </c>
      <c r="EU79" s="92">
        <v>3804.14</v>
      </c>
      <c r="EV79" s="92">
        <v>37894.699999999997</v>
      </c>
      <c r="EW79" s="92">
        <v>0</v>
      </c>
      <c r="EX79" s="92">
        <v>8911.89</v>
      </c>
      <c r="EY79" s="92">
        <v>62374.47</v>
      </c>
      <c r="EZ79" s="92">
        <v>8278.66</v>
      </c>
      <c r="FA79" s="92">
        <v>48</v>
      </c>
      <c r="FB79" s="92">
        <v>19400.91</v>
      </c>
      <c r="FC79" s="92">
        <v>6420</v>
      </c>
      <c r="FD79" s="92">
        <v>7954.84</v>
      </c>
      <c r="FE79" s="92">
        <v>102328.27</v>
      </c>
      <c r="FF79" s="92">
        <v>51065.73</v>
      </c>
      <c r="FG79" s="92">
        <v>44935.39</v>
      </c>
      <c r="FH79" s="92">
        <v>20040.7</v>
      </c>
      <c r="FI79" s="92">
        <v>0</v>
      </c>
      <c r="FJ79" s="92">
        <v>53083.48</v>
      </c>
      <c r="FK79" s="92">
        <v>0</v>
      </c>
      <c r="FL79" s="92">
        <v>0</v>
      </c>
      <c r="FM79" s="186">
        <v>436</v>
      </c>
      <c r="FN79" s="1" t="s">
        <v>711</v>
      </c>
      <c r="FO79" s="118">
        <v>9352007</v>
      </c>
      <c r="FP79" s="118" t="s">
        <v>712</v>
      </c>
      <c r="FQ79" s="118" t="s">
        <v>713</v>
      </c>
      <c r="FR79" s="118" t="s">
        <v>714</v>
      </c>
      <c r="FS79" s="118" t="s">
        <v>715</v>
      </c>
      <c r="FT79" s="118" t="s">
        <v>233</v>
      </c>
      <c r="FU79" s="118"/>
      <c r="FV79" s="118"/>
      <c r="FW79" s="118"/>
      <c r="FX79" s="118"/>
      <c r="FY79" s="118"/>
      <c r="FZ79" s="118"/>
      <c r="GA79" s="118"/>
      <c r="GB79" s="118"/>
      <c r="GC79" s="118"/>
      <c r="GD79" s="118"/>
      <c r="GE79" s="118" t="s">
        <v>234</v>
      </c>
      <c r="GF79" s="118" t="s">
        <v>235</v>
      </c>
      <c r="GG79" s="118" t="s">
        <v>234</v>
      </c>
      <c r="GH79" s="120" t="s">
        <v>237</v>
      </c>
      <c r="GI79" s="118" t="s">
        <v>236</v>
      </c>
      <c r="GJ79" s="118" t="s">
        <v>236</v>
      </c>
      <c r="GK79" s="50">
        <v>303359.92000000016</v>
      </c>
      <c r="GL79" s="118">
        <v>0</v>
      </c>
      <c r="GM79" s="50">
        <v>47108.79</v>
      </c>
      <c r="GN79" s="50">
        <v>1543129.4300000002</v>
      </c>
      <c r="GO79" s="50">
        <v>0</v>
      </c>
      <c r="GP79" s="50">
        <v>26366.67</v>
      </c>
      <c r="GQ79" s="50">
        <v>0</v>
      </c>
      <c r="GR79" s="50">
        <v>85950</v>
      </c>
      <c r="GS79" s="50">
        <v>856.93000000000029</v>
      </c>
      <c r="GT79" s="50">
        <v>0</v>
      </c>
      <c r="GU79" s="50">
        <v>0</v>
      </c>
      <c r="GV79" s="50">
        <v>57550.25</v>
      </c>
      <c r="GW79" s="50">
        <v>22862.06</v>
      </c>
      <c r="GX79" s="50">
        <v>1200</v>
      </c>
      <c r="GY79" s="50">
        <v>0</v>
      </c>
      <c r="GZ79" s="50">
        <v>29168.5</v>
      </c>
      <c r="HA79" s="50">
        <v>2353.52</v>
      </c>
      <c r="HB79" s="118">
        <v>0</v>
      </c>
      <c r="HC79" s="118">
        <v>0</v>
      </c>
      <c r="HD79" s="118">
        <v>0</v>
      </c>
      <c r="HE79" s="118">
        <v>0</v>
      </c>
      <c r="HF79" s="118">
        <v>0</v>
      </c>
      <c r="HG79" s="118">
        <v>0</v>
      </c>
      <c r="HH79" s="50">
        <v>61256</v>
      </c>
      <c r="HI79" s="50">
        <v>903709.33</v>
      </c>
      <c r="HJ79" s="50">
        <v>6568.45</v>
      </c>
      <c r="HK79" s="50">
        <v>271042.95000000019</v>
      </c>
      <c r="HL79" s="50">
        <v>0</v>
      </c>
      <c r="HM79" s="50">
        <v>60944.4</v>
      </c>
      <c r="HN79" s="50">
        <v>0</v>
      </c>
      <c r="HO79" s="50">
        <v>44837.59</v>
      </c>
      <c r="HP79" s="50">
        <v>8653.06</v>
      </c>
      <c r="HQ79" s="50">
        <v>4024.059999999823</v>
      </c>
      <c r="HR79" s="50">
        <v>9318.8999999999796</v>
      </c>
      <c r="HS79" s="50">
        <v>0</v>
      </c>
      <c r="HT79" s="50">
        <v>24911.75</v>
      </c>
      <c r="HU79" s="50">
        <v>42499.85</v>
      </c>
      <c r="HV79" s="50">
        <v>40628.639999999999</v>
      </c>
      <c r="HW79" s="50">
        <v>3804.14</v>
      </c>
      <c r="HX79" s="50">
        <v>37894.699999999997</v>
      </c>
      <c r="HY79" s="50">
        <v>0</v>
      </c>
      <c r="HZ79" s="50">
        <v>8911.89</v>
      </c>
      <c r="IA79" s="50">
        <v>62374.47</v>
      </c>
      <c r="IB79" s="50">
        <v>8278.66</v>
      </c>
      <c r="IC79" s="50">
        <v>48</v>
      </c>
      <c r="ID79" s="50">
        <v>19400.91</v>
      </c>
      <c r="IE79" s="50">
        <v>6420</v>
      </c>
      <c r="IF79" s="50">
        <v>7954.84</v>
      </c>
      <c r="IG79" s="50">
        <v>102328.27</v>
      </c>
      <c r="IH79" s="50">
        <v>51065.73</v>
      </c>
      <c r="II79" s="50">
        <v>44935.39</v>
      </c>
      <c r="IJ79" s="50">
        <v>20040.7</v>
      </c>
      <c r="IK79" s="50">
        <v>0</v>
      </c>
      <c r="IL79" s="50">
        <v>0</v>
      </c>
      <c r="IM79" s="50">
        <v>53083.48</v>
      </c>
      <c r="IN79" s="50">
        <v>0</v>
      </c>
      <c r="IO79" s="50">
        <v>0</v>
      </c>
      <c r="IP79" s="50">
        <v>7474</v>
      </c>
      <c r="IQ79" s="50">
        <v>0</v>
      </c>
      <c r="IR79" s="118">
        <v>0</v>
      </c>
      <c r="IS79" s="118">
        <v>1</v>
      </c>
      <c r="IT79" s="118">
        <v>0</v>
      </c>
      <c r="IU79" s="50">
        <v>41066.85</v>
      </c>
      <c r="IV79" s="50">
        <v>0</v>
      </c>
      <c r="IW79" s="50">
        <v>0</v>
      </c>
      <c r="IX79" s="50">
        <v>290373.12000000011</v>
      </c>
      <c r="IY79" s="50">
        <v>0</v>
      </c>
      <c r="IZ79" s="50">
        <v>13515.940000000002</v>
      </c>
      <c r="JA79" s="118">
        <v>0</v>
      </c>
      <c r="JB79" s="118">
        <v>0</v>
      </c>
      <c r="JC79" s="118">
        <v>0</v>
      </c>
      <c r="JD79" s="118"/>
      <c r="JE79" s="195" t="s">
        <v>275</v>
      </c>
      <c r="JF79" s="12">
        <v>303359.92000000016</v>
      </c>
      <c r="JG79" s="12">
        <v>1830693.36</v>
      </c>
      <c r="JH79" s="12">
        <v>1843680.1599999992</v>
      </c>
      <c r="JI79" s="100">
        <v>290373.12000000104</v>
      </c>
      <c r="JJ79" s="102">
        <v>290373.12000000011</v>
      </c>
      <c r="JK79" s="104">
        <v>-9.3132257461547852E-10</v>
      </c>
      <c r="JM79" s="12">
        <v>47108.79</v>
      </c>
      <c r="JN79" s="12">
        <v>7474</v>
      </c>
      <c r="JO79" s="12">
        <v>41066.85</v>
      </c>
      <c r="JP79" s="100">
        <v>13515.940000000002</v>
      </c>
      <c r="JQ79" s="100">
        <v>13515.940000000002</v>
      </c>
      <c r="JR79" s="100">
        <v>0</v>
      </c>
      <c r="JS79" s="12">
        <v>1399879.49</v>
      </c>
      <c r="JZ79" s="105" t="s">
        <v>711</v>
      </c>
      <c r="KA79" s="105">
        <v>436</v>
      </c>
      <c r="KB79" s="105">
        <v>0</v>
      </c>
      <c r="KC79" s="105" t="s">
        <v>712</v>
      </c>
      <c r="KD79" s="105"/>
      <c r="KE79" s="105" t="s">
        <v>716</v>
      </c>
      <c r="KF79" s="105"/>
      <c r="KG79" s="105"/>
      <c r="KH79" s="105">
        <v>1353300.65</v>
      </c>
      <c r="KI79" s="105">
        <v>1353300.6500000001</v>
      </c>
      <c r="KJ79" s="105"/>
      <c r="KK79" s="105">
        <v>0</v>
      </c>
      <c r="KL79" s="105">
        <v>1353300</v>
      </c>
      <c r="KN79" s="106">
        <v>0</v>
      </c>
      <c r="KQ79" s="1" t="s">
        <v>711</v>
      </c>
      <c r="KR79" s="12">
        <v>248677.66000000018</v>
      </c>
      <c r="KS79" s="12">
        <v>0</v>
      </c>
      <c r="KT79" s="12">
        <v>0</v>
      </c>
      <c r="KU79" s="12">
        <v>22365.290000000019</v>
      </c>
      <c r="KW79" s="1">
        <v>0</v>
      </c>
      <c r="KX79" s="1">
        <v>0</v>
      </c>
      <c r="KY79" s="1">
        <v>0</v>
      </c>
    </row>
    <row r="80" spans="1:311" x14ac:dyDescent="0.35">
      <c r="A80" s="2" t="s">
        <v>717</v>
      </c>
      <c r="B80" s="3">
        <v>-139289.41</v>
      </c>
      <c r="C80" s="3">
        <v>0</v>
      </c>
      <c r="D80" s="3">
        <v>-42033.33</v>
      </c>
      <c r="E80" s="3">
        <v>0</v>
      </c>
      <c r="F80" s="3">
        <v>-163235.25</v>
      </c>
      <c r="G80" s="3">
        <v>-42211</v>
      </c>
      <c r="H80" s="3">
        <v>-7152</v>
      </c>
      <c r="I80" s="3">
        <v>-25414.07</v>
      </c>
      <c r="J80" s="3">
        <v>-10649.57</v>
      </c>
      <c r="K80" s="3">
        <v>0</v>
      </c>
      <c r="L80" s="3">
        <v>0</v>
      </c>
      <c r="M80" s="3">
        <v>-9003.83</v>
      </c>
      <c r="N80" s="3">
        <v>-1228.55</v>
      </c>
      <c r="O80" s="3">
        <v>0</v>
      </c>
      <c r="P80" s="3">
        <v>0</v>
      </c>
      <c r="Q80" s="3">
        <v>0</v>
      </c>
      <c r="R80" s="3">
        <v>0</v>
      </c>
      <c r="S80" s="3">
        <v>783121.76</v>
      </c>
      <c r="T80" s="3">
        <v>0</v>
      </c>
      <c r="U80" s="3">
        <v>0</v>
      </c>
      <c r="V80" s="3">
        <v>36616.379999999997</v>
      </c>
      <c r="W80" s="3">
        <v>73158.44</v>
      </c>
      <c r="X80" s="3">
        <v>0</v>
      </c>
      <c r="Y80" s="3">
        <v>48740.33</v>
      </c>
      <c r="Z80" s="3">
        <v>53896.2</v>
      </c>
      <c r="AA80" s="3">
        <v>324593.44</v>
      </c>
      <c r="AB80" s="3">
        <v>37484.959999999999</v>
      </c>
      <c r="AC80" s="3">
        <v>0</v>
      </c>
      <c r="AD80" s="3">
        <v>21011.14</v>
      </c>
      <c r="AE80" s="3">
        <v>4868.28</v>
      </c>
      <c r="AF80" s="3">
        <v>21595.39</v>
      </c>
      <c r="AG80" s="3">
        <v>3323.79</v>
      </c>
      <c r="AH80" s="3">
        <v>31436.99</v>
      </c>
      <c r="AI80" s="3">
        <v>0</v>
      </c>
      <c r="AJ80" s="3">
        <v>6867.82</v>
      </c>
      <c r="AK80" s="3">
        <v>51344.89</v>
      </c>
      <c r="AL80" s="3">
        <v>9299.98</v>
      </c>
      <c r="AM80" s="3">
        <v>0</v>
      </c>
      <c r="AN80" s="3">
        <v>18121.419999999998</v>
      </c>
      <c r="AO80" s="3">
        <v>6300</v>
      </c>
      <c r="AP80" s="3">
        <v>12980.6</v>
      </c>
      <c r="AQ80" s="3">
        <v>87246.61</v>
      </c>
      <c r="AR80" s="3">
        <v>25861.74</v>
      </c>
      <c r="AS80" s="3">
        <v>15089.35</v>
      </c>
      <c r="AT80" s="3">
        <v>33356.629999999997</v>
      </c>
      <c r="AU80" s="3">
        <v>0</v>
      </c>
      <c r="AV80" s="3">
        <v>0</v>
      </c>
      <c r="AW80" s="3">
        <v>0</v>
      </c>
      <c r="AX80" s="3">
        <v>0</v>
      </c>
      <c r="AY80" s="3">
        <v>-5651.28</v>
      </c>
      <c r="AZ80" s="3">
        <v>1632.98</v>
      </c>
      <c r="BA80" s="12">
        <v>1262080.83</v>
      </c>
      <c r="BB80" s="12">
        <v>1927.8599999999997</v>
      </c>
      <c r="BC80" s="12">
        <v>1260152.97</v>
      </c>
      <c r="BD80" s="12">
        <v>0</v>
      </c>
      <c r="BE80" s="12"/>
      <c r="BF80" s="12">
        <v>7540.38</v>
      </c>
      <c r="BG80" s="12">
        <v>0</v>
      </c>
      <c r="BH80" s="12">
        <v>4032.2</v>
      </c>
      <c r="BI80" s="12"/>
      <c r="BJ80" s="12">
        <v>4032.2</v>
      </c>
      <c r="BK80" s="12">
        <v>1580.3200000000002</v>
      </c>
      <c r="BL80" s="12"/>
      <c r="BM80" s="12">
        <v>1580.3200000000002</v>
      </c>
      <c r="BN80" s="12">
        <v>0</v>
      </c>
      <c r="BO80" s="12"/>
      <c r="BP80" s="12">
        <v>0</v>
      </c>
      <c r="BQ80" s="12">
        <v>1927.8599999999997</v>
      </c>
      <c r="BS80" s="12">
        <v>-4018.2999999999997</v>
      </c>
      <c r="BT80" s="1">
        <v>-4018.2999999999997</v>
      </c>
      <c r="BU80" s="1">
        <v>0</v>
      </c>
      <c r="BV80" s="12">
        <v>-13022.13</v>
      </c>
      <c r="BW80" s="12">
        <v>51344.89</v>
      </c>
      <c r="BY80" s="1">
        <v>0</v>
      </c>
      <c r="BZ80" s="1">
        <v>0</v>
      </c>
      <c r="CB80" s="44">
        <v>443</v>
      </c>
      <c r="CC80" s="12">
        <v>-76888.050000000279</v>
      </c>
      <c r="CD80" s="12">
        <v>74819.879999999888</v>
      </c>
      <c r="CE80" s="12">
        <v>26819.13</v>
      </c>
      <c r="CF80" s="1">
        <v>28746.99</v>
      </c>
      <c r="CH80" s="50">
        <v>1355211</v>
      </c>
      <c r="CI80" s="50">
        <v>0</v>
      </c>
      <c r="CJ80" s="50">
        <v>-31750.859999999997</v>
      </c>
      <c r="CK80" s="50">
        <v>-15158</v>
      </c>
      <c r="CL80" s="50"/>
      <c r="CM80" s="50">
        <v>0</v>
      </c>
      <c r="CN80" s="50">
        <v>0</v>
      </c>
      <c r="CO80" s="50">
        <v>-18587</v>
      </c>
      <c r="CP80" s="50">
        <v>-23624</v>
      </c>
      <c r="CQ80" s="50">
        <v>0</v>
      </c>
      <c r="CR80" s="50">
        <v>0</v>
      </c>
      <c r="CT80" s="56">
        <v>139289.41</v>
      </c>
      <c r="CU80" s="104">
        <v>1413788.9145120492</v>
      </c>
      <c r="CV80" s="104">
        <v>0</v>
      </c>
      <c r="CW80" s="12">
        <v>0</v>
      </c>
      <c r="CX80" s="12">
        <v>0</v>
      </c>
      <c r="CY80" s="12">
        <v>0</v>
      </c>
      <c r="CZ80" s="63">
        <v>0</v>
      </c>
      <c r="DA80" s="60">
        <v>1553078.3245120491</v>
      </c>
      <c r="DB80" s="56">
        <v>0</v>
      </c>
      <c r="DC80" s="63"/>
      <c r="DD80" s="60">
        <v>0</v>
      </c>
      <c r="DE80" s="56">
        <v>42033.33</v>
      </c>
      <c r="DF80" s="12">
        <v>0</v>
      </c>
      <c r="DG80" s="12">
        <v>0</v>
      </c>
      <c r="DH80" s="60">
        <v>42033.33</v>
      </c>
      <c r="DI80" s="67">
        <v>0</v>
      </c>
      <c r="DJ80" s="71">
        <v>163235.25</v>
      </c>
      <c r="DK80" s="56">
        <v>42211</v>
      </c>
      <c r="DL80" s="12">
        <v>0</v>
      </c>
      <c r="DM80" s="12">
        <v>-18587</v>
      </c>
      <c r="DN80" s="63">
        <v>-23624</v>
      </c>
      <c r="DO80" s="67">
        <v>0</v>
      </c>
      <c r="DP80" s="71">
        <v>7152</v>
      </c>
      <c r="DQ80" s="67">
        <v>784</v>
      </c>
      <c r="DR80" s="67">
        <v>24630.07</v>
      </c>
      <c r="DS80" s="71">
        <v>10649.57</v>
      </c>
      <c r="DT80" s="67">
        <v>0</v>
      </c>
      <c r="DU80" s="71">
        <v>0</v>
      </c>
      <c r="DV80" s="67">
        <v>13022.13</v>
      </c>
      <c r="DW80" s="71">
        <v>1228.55</v>
      </c>
      <c r="DX80" s="83">
        <v>0</v>
      </c>
      <c r="DY80" s="83">
        <v>0</v>
      </c>
      <c r="DZ80" s="83">
        <v>0</v>
      </c>
      <c r="EA80" s="83">
        <v>0</v>
      </c>
      <c r="EB80" s="83">
        <v>0</v>
      </c>
      <c r="EC80" s="83">
        <v>0</v>
      </c>
      <c r="ED80" s="83">
        <v>0</v>
      </c>
      <c r="EE80" s="67">
        <v>42211</v>
      </c>
      <c r="EG80" s="92">
        <v>783121.76</v>
      </c>
      <c r="EH80" s="92">
        <v>0</v>
      </c>
      <c r="EI80" s="92">
        <v>0</v>
      </c>
      <c r="EJ80" s="92">
        <v>36616.379999999997</v>
      </c>
      <c r="EK80" s="92">
        <v>73158.44</v>
      </c>
      <c r="EL80" s="92">
        <v>0</v>
      </c>
      <c r="EM80" s="92">
        <v>48740.33</v>
      </c>
      <c r="EN80" s="92">
        <v>53896.2</v>
      </c>
      <c r="EO80" s="92">
        <v>324593.44</v>
      </c>
      <c r="EP80" s="92">
        <v>37484.959999999999</v>
      </c>
      <c r="EQ80" s="92">
        <v>0</v>
      </c>
      <c r="ER80" s="92">
        <v>21011.14</v>
      </c>
      <c r="ES80" s="92">
        <v>4868.28</v>
      </c>
      <c r="ET80" s="92">
        <v>21595.39</v>
      </c>
      <c r="EU80" s="92">
        <v>3323.79</v>
      </c>
      <c r="EV80" s="92">
        <v>31436.99</v>
      </c>
      <c r="EW80" s="92">
        <v>0</v>
      </c>
      <c r="EX80" s="92">
        <v>6867.82</v>
      </c>
      <c r="EY80" s="92">
        <v>51344.89</v>
      </c>
      <c r="EZ80" s="92">
        <v>9299.98</v>
      </c>
      <c r="FA80" s="92">
        <v>0</v>
      </c>
      <c r="FB80" s="92">
        <v>18121.419999999998</v>
      </c>
      <c r="FC80" s="92">
        <v>6300</v>
      </c>
      <c r="FD80" s="92">
        <v>12980.6</v>
      </c>
      <c r="FE80" s="92">
        <v>87246.61</v>
      </c>
      <c r="FF80" s="92">
        <v>25861.74</v>
      </c>
      <c r="FG80" s="92">
        <v>15089.35</v>
      </c>
      <c r="FH80" s="92">
        <v>33356.629999999997</v>
      </c>
      <c r="FI80" s="92">
        <v>0</v>
      </c>
      <c r="FJ80" s="92">
        <v>0</v>
      </c>
      <c r="FK80" s="92">
        <v>0</v>
      </c>
      <c r="FL80" s="92">
        <v>0</v>
      </c>
      <c r="FM80" s="186">
        <v>443</v>
      </c>
      <c r="FN80" s="1" t="s">
        <v>717</v>
      </c>
      <c r="FO80" s="118">
        <v>9352009</v>
      </c>
      <c r="FP80" s="118" t="s">
        <v>718</v>
      </c>
      <c r="FQ80" s="118" t="s">
        <v>719</v>
      </c>
      <c r="FR80" s="118" t="s">
        <v>720</v>
      </c>
      <c r="FS80" s="118" t="s">
        <v>721</v>
      </c>
      <c r="FT80" s="118" t="s">
        <v>233</v>
      </c>
      <c r="FU80" s="118"/>
      <c r="FV80" s="118"/>
      <c r="FW80" s="118"/>
      <c r="FX80" s="118"/>
      <c r="FY80" s="118"/>
      <c r="FZ80" s="118"/>
      <c r="GA80" s="118"/>
      <c r="GB80" s="118"/>
      <c r="GC80" s="118"/>
      <c r="GD80" s="118"/>
      <c r="GE80" s="118" t="s">
        <v>234</v>
      </c>
      <c r="GF80" s="118" t="s">
        <v>235</v>
      </c>
      <c r="GG80" s="118" t="s">
        <v>234</v>
      </c>
      <c r="GH80" s="120" t="s">
        <v>237</v>
      </c>
      <c r="GI80" s="118" t="s">
        <v>236</v>
      </c>
      <c r="GJ80" s="118" t="s">
        <v>236</v>
      </c>
      <c r="GK80" s="50">
        <v>-76888.050000000279</v>
      </c>
      <c r="GL80" s="118">
        <v>0</v>
      </c>
      <c r="GM80" s="50">
        <v>26819.13</v>
      </c>
      <c r="GN80" s="50">
        <v>1553078.1745120492</v>
      </c>
      <c r="GO80" s="50">
        <v>0</v>
      </c>
      <c r="GP80" s="50">
        <v>42033.33</v>
      </c>
      <c r="GQ80" s="50">
        <v>0</v>
      </c>
      <c r="GR80" s="50">
        <v>163235.25</v>
      </c>
      <c r="GS80" s="50">
        <v>0</v>
      </c>
      <c r="GT80" s="50">
        <v>7152</v>
      </c>
      <c r="GU80" s="50">
        <v>784</v>
      </c>
      <c r="GV80" s="50">
        <v>24630.07</v>
      </c>
      <c r="GW80" s="50">
        <v>10649.57</v>
      </c>
      <c r="GX80" s="50">
        <v>0</v>
      </c>
      <c r="GY80" s="50">
        <v>0</v>
      </c>
      <c r="GZ80" s="50">
        <v>13022.13</v>
      </c>
      <c r="HA80" s="50">
        <v>1228.55</v>
      </c>
      <c r="HB80" s="118">
        <v>0</v>
      </c>
      <c r="HC80" s="118">
        <v>0</v>
      </c>
      <c r="HD80" s="118">
        <v>0</v>
      </c>
      <c r="HE80" s="118">
        <v>0</v>
      </c>
      <c r="HF80" s="118">
        <v>0</v>
      </c>
      <c r="HG80" s="118">
        <v>0</v>
      </c>
      <c r="HH80" s="50">
        <v>42211</v>
      </c>
      <c r="HI80" s="50">
        <v>783121.76</v>
      </c>
      <c r="HJ80" s="50">
        <v>0</v>
      </c>
      <c r="HK80" s="50">
        <v>351067.50000000047</v>
      </c>
      <c r="HL80" s="50">
        <v>36616.379999999997</v>
      </c>
      <c r="HM80" s="50">
        <v>73158.44</v>
      </c>
      <c r="HN80" s="50">
        <v>0</v>
      </c>
      <c r="HO80" s="50">
        <v>81055.08</v>
      </c>
      <c r="HP80" s="50">
        <v>21581.449999999997</v>
      </c>
      <c r="HQ80" s="50">
        <v>7253.669999999518</v>
      </c>
      <c r="HR80" s="50">
        <v>3757.2299999999959</v>
      </c>
      <c r="HS80" s="50">
        <v>0</v>
      </c>
      <c r="HT80" s="50">
        <v>21011.14</v>
      </c>
      <c r="HU80" s="50">
        <v>4868.28</v>
      </c>
      <c r="HV80" s="50">
        <v>21595.39</v>
      </c>
      <c r="HW80" s="50">
        <v>3323.79</v>
      </c>
      <c r="HX80" s="50">
        <v>31436.99</v>
      </c>
      <c r="HY80" s="50">
        <v>0</v>
      </c>
      <c r="HZ80" s="50">
        <v>6867.82</v>
      </c>
      <c r="IA80" s="50">
        <v>51344.89</v>
      </c>
      <c r="IB80" s="50">
        <v>9299.98</v>
      </c>
      <c r="IC80" s="50">
        <v>0</v>
      </c>
      <c r="ID80" s="50">
        <v>18121.419999999998</v>
      </c>
      <c r="IE80" s="50">
        <v>6300</v>
      </c>
      <c r="IF80" s="50">
        <v>12980.6</v>
      </c>
      <c r="IG80" s="50">
        <v>87246.61</v>
      </c>
      <c r="IH80" s="50">
        <v>25861.74</v>
      </c>
      <c r="II80" s="50">
        <v>15089.35</v>
      </c>
      <c r="IJ80" s="50">
        <v>33356.629999999997</v>
      </c>
      <c r="IK80" s="50">
        <v>0</v>
      </c>
      <c r="IL80" s="50">
        <v>0</v>
      </c>
      <c r="IM80" s="50">
        <v>0</v>
      </c>
      <c r="IN80" s="50">
        <v>0</v>
      </c>
      <c r="IO80" s="50">
        <v>0</v>
      </c>
      <c r="IP80" s="50">
        <v>7540.38</v>
      </c>
      <c r="IQ80" s="50">
        <v>0</v>
      </c>
      <c r="IR80" s="118">
        <v>0</v>
      </c>
      <c r="IS80" s="118">
        <v>1</v>
      </c>
      <c r="IT80" s="118">
        <v>0</v>
      </c>
      <c r="IU80" s="50">
        <v>4032.2</v>
      </c>
      <c r="IV80" s="50">
        <v>1580.3200000000002</v>
      </c>
      <c r="IW80" s="50">
        <v>0</v>
      </c>
      <c r="IX80" s="50">
        <v>-1.1641532182693481E-10</v>
      </c>
      <c r="IY80" s="50">
        <v>74819.88</v>
      </c>
      <c r="IZ80" s="50">
        <v>28746.99</v>
      </c>
      <c r="JA80" s="118">
        <v>0</v>
      </c>
      <c r="JB80" s="118">
        <v>0</v>
      </c>
      <c r="JC80" s="118">
        <v>0</v>
      </c>
      <c r="JD80" s="118"/>
      <c r="JE80" s="195" t="s">
        <v>275</v>
      </c>
      <c r="JF80" s="12">
        <v>-76888.050000000279</v>
      </c>
      <c r="JG80" s="12">
        <v>1858024.0745120493</v>
      </c>
      <c r="JH80" s="12">
        <v>1706316.1399999997</v>
      </c>
      <c r="JI80" s="100">
        <v>74819.884512049379</v>
      </c>
      <c r="JJ80" s="102">
        <v>74819.879999999888</v>
      </c>
      <c r="JK80" s="104">
        <v>-4.5120494905859232E-3</v>
      </c>
      <c r="JM80" s="12">
        <v>26819.13</v>
      </c>
      <c r="JN80" s="12">
        <v>7540.38</v>
      </c>
      <c r="JO80" s="12">
        <v>5612.52</v>
      </c>
      <c r="JP80" s="100">
        <v>28746.99</v>
      </c>
      <c r="JQ80" s="100">
        <v>28746.99</v>
      </c>
      <c r="JR80" s="100">
        <v>0</v>
      </c>
      <c r="JS80" s="12">
        <v>1260152.97</v>
      </c>
      <c r="JZ80" s="105" t="s">
        <v>717</v>
      </c>
      <c r="KA80" s="105">
        <v>443</v>
      </c>
      <c r="KB80" s="105">
        <v>0</v>
      </c>
      <c r="KC80" s="105" t="s">
        <v>718</v>
      </c>
      <c r="KD80" s="105"/>
      <c r="KE80" s="105" t="s">
        <v>722</v>
      </c>
      <c r="KF80" s="105"/>
      <c r="KG80" s="105"/>
      <c r="KH80" s="105">
        <v>1413788.9145120492</v>
      </c>
      <c r="KI80" s="105">
        <v>1413788.9145120492</v>
      </c>
      <c r="KJ80" s="105"/>
      <c r="KK80" s="105">
        <v>0</v>
      </c>
      <c r="KL80" s="105">
        <v>1413789</v>
      </c>
      <c r="KN80" s="106">
        <v>0</v>
      </c>
      <c r="KQ80" s="1" t="s">
        <v>717</v>
      </c>
      <c r="KR80" s="12">
        <v>317339.77000000048</v>
      </c>
      <c r="KS80" s="12">
        <v>0</v>
      </c>
      <c r="KT80" s="12">
        <v>0</v>
      </c>
      <c r="KU80" s="12">
        <v>33727.730000000003</v>
      </c>
      <c r="KW80" s="1">
        <v>0</v>
      </c>
      <c r="KX80" s="1">
        <v>32314.75</v>
      </c>
      <c r="KY80" s="1">
        <v>0</v>
      </c>
    </row>
    <row r="81" spans="1:311" x14ac:dyDescent="0.35">
      <c r="A81" s="2" t="s">
        <v>723</v>
      </c>
      <c r="B81" s="3">
        <v>-25751.5</v>
      </c>
      <c r="C81" s="3">
        <v>0</v>
      </c>
      <c r="D81" s="3">
        <v>-23600</v>
      </c>
      <c r="E81" s="3">
        <v>0</v>
      </c>
      <c r="F81" s="3">
        <v>-38110</v>
      </c>
      <c r="G81" s="3">
        <v>-42707</v>
      </c>
      <c r="H81" s="3">
        <v>0</v>
      </c>
      <c r="I81" s="3">
        <v>-21097.87</v>
      </c>
      <c r="J81" s="3">
        <v>-9227.4</v>
      </c>
      <c r="K81" s="3">
        <v>0</v>
      </c>
      <c r="L81" s="3">
        <v>0</v>
      </c>
      <c r="M81" s="3">
        <v>-7030.65</v>
      </c>
      <c r="N81" s="3">
        <v>-4719.34</v>
      </c>
      <c r="O81" s="3">
        <v>0</v>
      </c>
      <c r="P81" s="3">
        <v>0</v>
      </c>
      <c r="Q81" s="3">
        <v>0</v>
      </c>
      <c r="R81" s="3">
        <v>0</v>
      </c>
      <c r="S81" s="3">
        <v>357362.24</v>
      </c>
      <c r="T81" s="3">
        <v>48630.81</v>
      </c>
      <c r="U81" s="3">
        <v>0</v>
      </c>
      <c r="V81" s="3">
        <v>20292.990000000002</v>
      </c>
      <c r="W81" s="3">
        <v>26075.21</v>
      </c>
      <c r="X81" s="3">
        <v>0</v>
      </c>
      <c r="Y81" s="3">
        <v>10441.94</v>
      </c>
      <c r="Z81" s="3">
        <v>8048.71</v>
      </c>
      <c r="AA81" s="3">
        <v>133562.66</v>
      </c>
      <c r="AB81" s="3">
        <v>2362.1799999999998</v>
      </c>
      <c r="AC81" s="3">
        <v>0</v>
      </c>
      <c r="AD81" s="3">
        <v>11846.36</v>
      </c>
      <c r="AE81" s="3">
        <v>1290</v>
      </c>
      <c r="AF81" s="3">
        <v>1456.53</v>
      </c>
      <c r="AG81" s="3">
        <v>733.38</v>
      </c>
      <c r="AH81" s="3">
        <v>12968.51</v>
      </c>
      <c r="AI81" s="3">
        <v>0</v>
      </c>
      <c r="AJ81" s="3">
        <v>3588.57</v>
      </c>
      <c r="AK81" s="3">
        <v>40035.550000000003</v>
      </c>
      <c r="AL81" s="3">
        <v>7499.08</v>
      </c>
      <c r="AM81" s="3">
        <v>0</v>
      </c>
      <c r="AN81" s="3">
        <v>8737.07</v>
      </c>
      <c r="AO81" s="3">
        <v>2600</v>
      </c>
      <c r="AP81" s="3">
        <v>14292.44</v>
      </c>
      <c r="AQ81" s="3">
        <v>47382.5</v>
      </c>
      <c r="AR81" s="3">
        <v>2524.1999999999998</v>
      </c>
      <c r="AS81" s="3">
        <v>2981.82</v>
      </c>
      <c r="AT81" s="3">
        <v>17867.73</v>
      </c>
      <c r="AU81" s="3">
        <v>0</v>
      </c>
      <c r="AV81" s="3">
        <v>0</v>
      </c>
      <c r="AW81" s="3">
        <v>0</v>
      </c>
      <c r="AX81" s="3">
        <v>0</v>
      </c>
      <c r="AY81" s="3">
        <v>-165.61</v>
      </c>
      <c r="AZ81" s="3">
        <v>312.81</v>
      </c>
      <c r="BA81" s="12">
        <v>610483.91999999993</v>
      </c>
      <c r="BB81" s="12">
        <v>-2336.8600000000006</v>
      </c>
      <c r="BC81" s="12">
        <v>612820.78</v>
      </c>
      <c r="BD81" s="12">
        <v>0</v>
      </c>
      <c r="BE81" s="12"/>
      <c r="BF81" s="12">
        <v>5518.75</v>
      </c>
      <c r="BG81" s="12">
        <v>0</v>
      </c>
      <c r="BH81" s="12">
        <v>6192.1900000000005</v>
      </c>
      <c r="BI81" s="12"/>
      <c r="BJ81" s="12">
        <v>6192.1900000000005</v>
      </c>
      <c r="BK81" s="12">
        <v>0</v>
      </c>
      <c r="BL81" s="12"/>
      <c r="BM81" s="12">
        <v>0</v>
      </c>
      <c r="BN81" s="12">
        <v>1663.42</v>
      </c>
      <c r="BO81" s="12"/>
      <c r="BP81" s="12">
        <v>1663.42</v>
      </c>
      <c r="BQ81" s="12">
        <v>-2336.8600000000006</v>
      </c>
      <c r="BS81" s="12">
        <v>147.19999999999999</v>
      </c>
      <c r="BT81" s="1">
        <v>0</v>
      </c>
      <c r="BU81" s="1">
        <v>147.19999999999999</v>
      </c>
      <c r="BV81" s="12">
        <v>-7030.65</v>
      </c>
      <c r="BW81" s="12">
        <v>40182.75</v>
      </c>
      <c r="BY81" s="1">
        <v>0</v>
      </c>
      <c r="BZ81" s="1">
        <v>0</v>
      </c>
      <c r="CB81" s="44">
        <v>444</v>
      </c>
      <c r="CC81" s="12">
        <v>21143.710000000196</v>
      </c>
      <c r="CD81" s="12">
        <v>38220.309999999939</v>
      </c>
      <c r="CE81" s="12">
        <v>18788.87</v>
      </c>
      <c r="CF81" s="1">
        <v>16452.009999999998</v>
      </c>
      <c r="CH81" s="50">
        <v>611545</v>
      </c>
      <c r="CI81" s="50">
        <v>0</v>
      </c>
      <c r="CJ81" s="50">
        <v>0</v>
      </c>
      <c r="CK81" s="50">
        <v>-6320</v>
      </c>
      <c r="CL81" s="50"/>
      <c r="CM81" s="50">
        <v>0</v>
      </c>
      <c r="CN81" s="50">
        <v>0</v>
      </c>
      <c r="CO81" s="50">
        <v>-17104</v>
      </c>
      <c r="CP81" s="50">
        <v>-25603</v>
      </c>
      <c r="CQ81" s="50">
        <v>0</v>
      </c>
      <c r="CR81" s="50">
        <v>0</v>
      </c>
      <c r="CT81" s="56">
        <v>25751.5</v>
      </c>
      <c r="CU81" s="104">
        <v>627556.08057002665</v>
      </c>
      <c r="CV81" s="104">
        <v>0</v>
      </c>
      <c r="CW81" s="12">
        <v>0</v>
      </c>
      <c r="CX81" s="12">
        <v>0</v>
      </c>
      <c r="CY81" s="12">
        <v>0</v>
      </c>
      <c r="CZ81" s="63">
        <v>0</v>
      </c>
      <c r="DA81" s="60">
        <v>653307.58057002665</v>
      </c>
      <c r="DB81" s="56">
        <v>0</v>
      </c>
      <c r="DC81" s="63"/>
      <c r="DD81" s="60">
        <v>0</v>
      </c>
      <c r="DE81" s="56">
        <v>23600</v>
      </c>
      <c r="DF81" s="12">
        <v>0</v>
      </c>
      <c r="DG81" s="12">
        <v>0</v>
      </c>
      <c r="DH81" s="60">
        <v>23600</v>
      </c>
      <c r="DI81" s="67">
        <v>0</v>
      </c>
      <c r="DJ81" s="71">
        <v>38110</v>
      </c>
      <c r="DK81" s="56">
        <v>42707</v>
      </c>
      <c r="DL81" s="12">
        <v>0</v>
      </c>
      <c r="DM81" s="12">
        <v>-17104</v>
      </c>
      <c r="DN81" s="63">
        <v>-25603</v>
      </c>
      <c r="DO81" s="67">
        <v>0</v>
      </c>
      <c r="DP81" s="71">
        <v>0</v>
      </c>
      <c r="DQ81" s="67">
        <v>194.16</v>
      </c>
      <c r="DR81" s="67">
        <v>20903.71</v>
      </c>
      <c r="DS81" s="71">
        <v>9227.4</v>
      </c>
      <c r="DT81" s="67">
        <v>0</v>
      </c>
      <c r="DU81" s="71">
        <v>0</v>
      </c>
      <c r="DV81" s="67">
        <v>7030.65</v>
      </c>
      <c r="DW81" s="71">
        <v>4719.34</v>
      </c>
      <c r="DX81" s="83">
        <v>0</v>
      </c>
      <c r="DY81" s="83">
        <v>0</v>
      </c>
      <c r="DZ81" s="83">
        <v>0</v>
      </c>
      <c r="EA81" s="83">
        <v>0</v>
      </c>
      <c r="EB81" s="83">
        <v>0</v>
      </c>
      <c r="EC81" s="83">
        <v>0</v>
      </c>
      <c r="ED81" s="83">
        <v>0</v>
      </c>
      <c r="EE81" s="67">
        <v>42707</v>
      </c>
      <c r="EG81" s="92">
        <v>357362.24</v>
      </c>
      <c r="EH81" s="92">
        <v>48630.81</v>
      </c>
      <c r="EI81" s="92">
        <v>0</v>
      </c>
      <c r="EJ81" s="92">
        <v>20292.990000000002</v>
      </c>
      <c r="EK81" s="92">
        <v>26075.21</v>
      </c>
      <c r="EL81" s="92">
        <v>0</v>
      </c>
      <c r="EM81" s="92">
        <v>10441.94</v>
      </c>
      <c r="EN81" s="92">
        <v>8048.71</v>
      </c>
      <c r="EO81" s="92">
        <v>133562.66</v>
      </c>
      <c r="EP81" s="92">
        <v>2362.1799999999998</v>
      </c>
      <c r="EQ81" s="92">
        <v>0</v>
      </c>
      <c r="ER81" s="92">
        <v>11846.36</v>
      </c>
      <c r="ES81" s="92">
        <v>1290</v>
      </c>
      <c r="ET81" s="92">
        <v>1456.53</v>
      </c>
      <c r="EU81" s="92">
        <v>733.38</v>
      </c>
      <c r="EV81" s="92">
        <v>12968.51</v>
      </c>
      <c r="EW81" s="92">
        <v>0</v>
      </c>
      <c r="EX81" s="92">
        <v>3588.57</v>
      </c>
      <c r="EY81" s="92">
        <v>40182.75</v>
      </c>
      <c r="EZ81" s="92">
        <v>7499.08</v>
      </c>
      <c r="FA81" s="92">
        <v>0</v>
      </c>
      <c r="FB81" s="92">
        <v>8737.07</v>
      </c>
      <c r="FC81" s="92">
        <v>2600</v>
      </c>
      <c r="FD81" s="92">
        <v>14292.44</v>
      </c>
      <c r="FE81" s="92">
        <v>47382.5</v>
      </c>
      <c r="FF81" s="92">
        <v>2524.1999999999998</v>
      </c>
      <c r="FG81" s="92">
        <v>2981.82</v>
      </c>
      <c r="FH81" s="92">
        <v>17867.73</v>
      </c>
      <c r="FI81" s="92">
        <v>0</v>
      </c>
      <c r="FJ81" s="92">
        <v>0</v>
      </c>
      <c r="FK81" s="92">
        <v>0</v>
      </c>
      <c r="FL81" s="92">
        <v>0</v>
      </c>
      <c r="FM81" s="186">
        <v>444</v>
      </c>
      <c r="FN81" s="1" t="s">
        <v>723</v>
      </c>
      <c r="FO81" s="118">
        <v>9353090</v>
      </c>
      <c r="FP81" s="118" t="s">
        <v>724</v>
      </c>
      <c r="FQ81" s="118" t="s">
        <v>725</v>
      </c>
      <c r="FR81" s="118" t="s">
        <v>726</v>
      </c>
      <c r="FS81" s="118" t="s">
        <v>727</v>
      </c>
      <c r="FT81" s="118" t="s">
        <v>233</v>
      </c>
      <c r="FU81" s="118"/>
      <c r="FV81" s="118"/>
      <c r="FW81" s="118"/>
      <c r="FX81" s="118"/>
      <c r="FY81" s="118"/>
      <c r="FZ81" s="118"/>
      <c r="GA81" s="118"/>
      <c r="GB81" s="118"/>
      <c r="GC81" s="118"/>
      <c r="GD81" s="118"/>
      <c r="GE81" s="118" t="s">
        <v>234</v>
      </c>
      <c r="GF81" s="118" t="s">
        <v>235</v>
      </c>
      <c r="GG81" s="118" t="s">
        <v>234</v>
      </c>
      <c r="GH81" s="120" t="s">
        <v>237</v>
      </c>
      <c r="GI81" s="118" t="s">
        <v>236</v>
      </c>
      <c r="GJ81" s="118" t="s">
        <v>236</v>
      </c>
      <c r="GK81" s="50">
        <v>21143.710000000196</v>
      </c>
      <c r="GL81" s="118">
        <v>0</v>
      </c>
      <c r="GM81" s="50">
        <v>18788.87</v>
      </c>
      <c r="GN81" s="50">
        <v>653312.02057002659</v>
      </c>
      <c r="GO81" s="50">
        <v>0</v>
      </c>
      <c r="GP81" s="50">
        <v>23600</v>
      </c>
      <c r="GQ81" s="50">
        <v>0</v>
      </c>
      <c r="GR81" s="50">
        <v>38110</v>
      </c>
      <c r="GS81" s="50">
        <v>0</v>
      </c>
      <c r="GT81" s="50">
        <v>0</v>
      </c>
      <c r="GU81" s="50">
        <v>194.16</v>
      </c>
      <c r="GV81" s="50">
        <v>20903.71</v>
      </c>
      <c r="GW81" s="50">
        <v>9227.4</v>
      </c>
      <c r="GX81" s="50">
        <v>0</v>
      </c>
      <c r="GY81" s="50">
        <v>0</v>
      </c>
      <c r="GZ81" s="50">
        <v>7030.65</v>
      </c>
      <c r="HA81" s="50">
        <v>4719.34</v>
      </c>
      <c r="HB81" s="118">
        <v>0</v>
      </c>
      <c r="HC81" s="118">
        <v>0</v>
      </c>
      <c r="HD81" s="118">
        <v>0</v>
      </c>
      <c r="HE81" s="118">
        <v>0</v>
      </c>
      <c r="HF81" s="118">
        <v>0</v>
      </c>
      <c r="HG81" s="118">
        <v>0</v>
      </c>
      <c r="HH81" s="50">
        <v>42707</v>
      </c>
      <c r="HI81" s="50">
        <v>357362.24</v>
      </c>
      <c r="HJ81" s="50">
        <v>48630.81</v>
      </c>
      <c r="HK81" s="50">
        <v>132881.56000000003</v>
      </c>
      <c r="HL81" s="50">
        <v>20292.990000000002</v>
      </c>
      <c r="HM81" s="50">
        <v>26075.21</v>
      </c>
      <c r="HN81" s="50">
        <v>0</v>
      </c>
      <c r="HO81" s="50">
        <v>15439.59</v>
      </c>
      <c r="HP81" s="50">
        <v>3051.0600000000004</v>
      </c>
      <c r="HQ81" s="50">
        <v>681.09999999997672</v>
      </c>
      <c r="HR81" s="50">
        <v>2362.1799999999998</v>
      </c>
      <c r="HS81" s="50">
        <v>0</v>
      </c>
      <c r="HT81" s="50">
        <v>11846.36</v>
      </c>
      <c r="HU81" s="50">
        <v>1290</v>
      </c>
      <c r="HV81" s="50">
        <v>1456.53</v>
      </c>
      <c r="HW81" s="50">
        <v>733.38</v>
      </c>
      <c r="HX81" s="50">
        <v>12968.51</v>
      </c>
      <c r="HY81" s="50">
        <v>0</v>
      </c>
      <c r="HZ81" s="50">
        <v>3588.57</v>
      </c>
      <c r="IA81" s="50">
        <v>40182.75</v>
      </c>
      <c r="IB81" s="50">
        <v>7499.08</v>
      </c>
      <c r="IC81" s="50">
        <v>0</v>
      </c>
      <c r="ID81" s="50">
        <v>8737.07</v>
      </c>
      <c r="IE81" s="50">
        <v>2600</v>
      </c>
      <c r="IF81" s="50">
        <v>14292.44</v>
      </c>
      <c r="IG81" s="50">
        <v>47382.5</v>
      </c>
      <c r="IH81" s="50">
        <v>2524.1999999999998</v>
      </c>
      <c r="II81" s="50">
        <v>2981.82</v>
      </c>
      <c r="IJ81" s="50">
        <v>17867.73</v>
      </c>
      <c r="IK81" s="50">
        <v>0</v>
      </c>
      <c r="IL81" s="50">
        <v>0</v>
      </c>
      <c r="IM81" s="50">
        <v>0</v>
      </c>
      <c r="IN81" s="50">
        <v>0</v>
      </c>
      <c r="IO81" s="50">
        <v>0</v>
      </c>
      <c r="IP81" s="50">
        <v>5518.75</v>
      </c>
      <c r="IQ81" s="50">
        <v>0</v>
      </c>
      <c r="IR81" s="118">
        <v>0</v>
      </c>
      <c r="IS81" s="118">
        <v>1</v>
      </c>
      <c r="IT81" s="118">
        <v>0</v>
      </c>
      <c r="IU81" s="50">
        <v>6192.1900000000005</v>
      </c>
      <c r="IV81" s="50">
        <v>0</v>
      </c>
      <c r="IW81" s="50">
        <v>1663.42</v>
      </c>
      <c r="IX81" s="50">
        <v>38220.309999999939</v>
      </c>
      <c r="IY81" s="50">
        <v>0</v>
      </c>
      <c r="IZ81" s="50">
        <v>16452.009999999998</v>
      </c>
      <c r="JA81" s="118">
        <v>0</v>
      </c>
      <c r="JB81" s="118">
        <v>0</v>
      </c>
      <c r="JC81" s="118">
        <v>0</v>
      </c>
      <c r="JD81" s="118"/>
      <c r="JE81" s="195" t="s">
        <v>275</v>
      </c>
      <c r="JF81" s="12">
        <v>21143.710000000196</v>
      </c>
      <c r="JG81" s="12">
        <v>799804.2805700266</v>
      </c>
      <c r="JH81" s="12">
        <v>782727.6799999997</v>
      </c>
      <c r="JI81" s="100">
        <v>38220.310570027097</v>
      </c>
      <c r="JJ81" s="102">
        <v>38220.309999999939</v>
      </c>
      <c r="JK81" s="104">
        <v>-5.7002715766429901E-4</v>
      </c>
      <c r="JM81" s="12">
        <v>18788.87</v>
      </c>
      <c r="JN81" s="12">
        <v>5518.75</v>
      </c>
      <c r="JO81" s="12">
        <v>7855.6100000000006</v>
      </c>
      <c r="JP81" s="100">
        <v>16452.009999999998</v>
      </c>
      <c r="JQ81" s="100">
        <v>16452.009999999998</v>
      </c>
      <c r="JR81" s="100">
        <v>0</v>
      </c>
      <c r="JS81" s="12">
        <v>612820.78</v>
      </c>
      <c r="JZ81" s="105" t="s">
        <v>723</v>
      </c>
      <c r="KA81" s="105">
        <v>444</v>
      </c>
      <c r="KB81" s="105">
        <v>0</v>
      </c>
      <c r="KC81" s="105" t="s">
        <v>728</v>
      </c>
      <c r="KD81" s="105"/>
      <c r="KE81" s="105" t="s">
        <v>729</v>
      </c>
      <c r="KF81" s="105"/>
      <c r="KG81" s="105"/>
      <c r="KH81" s="105">
        <v>627556.08057002653</v>
      </c>
      <c r="KI81" s="105">
        <v>627556.08057002665</v>
      </c>
      <c r="KJ81" s="105"/>
      <c r="KK81" s="105">
        <v>0</v>
      </c>
      <c r="KL81" s="105">
        <v>627561</v>
      </c>
      <c r="KN81" s="106">
        <v>0</v>
      </c>
      <c r="KQ81" s="1" t="s">
        <v>723</v>
      </c>
      <c r="KR81" s="12">
        <v>132881.56000000003</v>
      </c>
      <c r="KS81" s="12">
        <v>0</v>
      </c>
      <c r="KT81" s="12">
        <v>0</v>
      </c>
      <c r="KU81" s="12">
        <v>0</v>
      </c>
      <c r="KW81" s="1">
        <v>0</v>
      </c>
      <c r="KX81" s="1">
        <v>4997.6499999999996</v>
      </c>
      <c r="KY81" s="1">
        <v>0</v>
      </c>
    </row>
    <row r="82" spans="1:311" x14ac:dyDescent="0.35">
      <c r="A82" s="2" t="s">
        <v>730</v>
      </c>
      <c r="B82" s="3">
        <v>-38127.120000000003</v>
      </c>
      <c r="C82" s="3">
        <v>0</v>
      </c>
      <c r="D82" s="3">
        <v>-25633.34</v>
      </c>
      <c r="E82" s="3">
        <v>0</v>
      </c>
      <c r="F82" s="3">
        <v>-50635</v>
      </c>
      <c r="G82" s="3">
        <v>-48516</v>
      </c>
      <c r="H82" s="3">
        <v>-790</v>
      </c>
      <c r="I82" s="3">
        <v>-56342.36</v>
      </c>
      <c r="J82" s="3">
        <v>-11386.3</v>
      </c>
      <c r="K82" s="3">
        <v>0</v>
      </c>
      <c r="L82" s="3">
        <v>0</v>
      </c>
      <c r="M82" s="3">
        <v>-8494.5</v>
      </c>
      <c r="N82" s="3">
        <v>-1796.54</v>
      </c>
      <c r="O82" s="3">
        <v>0</v>
      </c>
      <c r="P82" s="3">
        <v>0</v>
      </c>
      <c r="Q82" s="3">
        <v>0</v>
      </c>
      <c r="R82" s="3">
        <v>0</v>
      </c>
      <c r="S82" s="3">
        <v>534807.77</v>
      </c>
      <c r="T82" s="3">
        <v>1739.03</v>
      </c>
      <c r="U82" s="3">
        <v>0</v>
      </c>
      <c r="V82" s="3">
        <v>0</v>
      </c>
      <c r="W82" s="3">
        <v>56340.959999999999</v>
      </c>
      <c r="X82" s="3">
        <v>0</v>
      </c>
      <c r="Y82" s="3">
        <v>10347.709999999999</v>
      </c>
      <c r="Z82" s="3">
        <v>49192</v>
      </c>
      <c r="AA82" s="3">
        <v>210217.47</v>
      </c>
      <c r="AB82" s="3">
        <v>0</v>
      </c>
      <c r="AC82" s="3">
        <v>0</v>
      </c>
      <c r="AD82" s="3">
        <v>25330.67</v>
      </c>
      <c r="AE82" s="3">
        <v>5438.97</v>
      </c>
      <c r="AF82" s="3">
        <v>25593.85</v>
      </c>
      <c r="AG82" s="3">
        <v>2635.46</v>
      </c>
      <c r="AH82" s="3">
        <v>16734.310000000001</v>
      </c>
      <c r="AI82" s="3">
        <v>0</v>
      </c>
      <c r="AJ82" s="3">
        <v>3353.56</v>
      </c>
      <c r="AK82" s="3">
        <v>36529.949999999997</v>
      </c>
      <c r="AL82" s="3">
        <v>11263.62</v>
      </c>
      <c r="AM82" s="3">
        <v>0</v>
      </c>
      <c r="AN82" s="3">
        <v>19504.86</v>
      </c>
      <c r="AO82" s="3">
        <v>3840</v>
      </c>
      <c r="AP82" s="3">
        <v>9186.2999999999993</v>
      </c>
      <c r="AQ82" s="3">
        <v>51898.46</v>
      </c>
      <c r="AR82" s="3">
        <v>571.91</v>
      </c>
      <c r="AS82" s="3">
        <v>18126.32</v>
      </c>
      <c r="AT82" s="3">
        <v>15760.39</v>
      </c>
      <c r="AU82" s="3">
        <v>0</v>
      </c>
      <c r="AV82" s="3">
        <v>1800</v>
      </c>
      <c r="AW82" s="3">
        <v>0</v>
      </c>
      <c r="AX82" s="3">
        <v>0</v>
      </c>
      <c r="AY82" s="3">
        <v>-343</v>
      </c>
      <c r="AZ82" s="3">
        <v>1259.21</v>
      </c>
      <c r="BA82" s="12">
        <v>869408.62</v>
      </c>
      <c r="BB82" s="12">
        <v>-3373.08</v>
      </c>
      <c r="BC82" s="12">
        <v>872781.70000000077</v>
      </c>
      <c r="BD82" s="12">
        <v>0</v>
      </c>
      <c r="BE82" s="12"/>
      <c r="BF82" s="12">
        <v>6193.75</v>
      </c>
      <c r="BG82" s="12">
        <v>0</v>
      </c>
      <c r="BH82" s="12">
        <v>3475.93</v>
      </c>
      <c r="BI82" s="12"/>
      <c r="BJ82" s="12">
        <v>3475.93</v>
      </c>
      <c r="BK82" s="12">
        <v>2664.9</v>
      </c>
      <c r="BL82" s="12"/>
      <c r="BM82" s="12">
        <v>2664.9</v>
      </c>
      <c r="BN82" s="12">
        <v>3426</v>
      </c>
      <c r="BO82" s="12"/>
      <c r="BP82" s="12">
        <v>3426</v>
      </c>
      <c r="BQ82" s="12">
        <v>-3373.08</v>
      </c>
      <c r="BS82" s="12">
        <v>916.21</v>
      </c>
      <c r="BT82" s="1">
        <v>0</v>
      </c>
      <c r="BU82" s="1">
        <v>916.21</v>
      </c>
      <c r="BV82" s="12">
        <v>-8494.5</v>
      </c>
      <c r="BW82" s="12">
        <v>37446.159999999996</v>
      </c>
      <c r="BY82" s="1">
        <v>0</v>
      </c>
      <c r="BZ82" s="1">
        <v>0</v>
      </c>
      <c r="CB82" s="44">
        <v>445</v>
      </c>
      <c r="CC82" s="12">
        <v>140397.67000000001</v>
      </c>
      <c r="CD82" s="12">
        <v>159643.00999999896</v>
      </c>
      <c r="CE82" s="12">
        <v>11536.339999999998</v>
      </c>
      <c r="CF82" s="1">
        <v>8163.2599999999984</v>
      </c>
      <c r="CH82" s="50">
        <v>939678</v>
      </c>
      <c r="CI82" s="50">
        <v>0</v>
      </c>
      <c r="CJ82" s="50">
        <v>0</v>
      </c>
      <c r="CK82" s="50">
        <v>-9151</v>
      </c>
      <c r="CL82" s="50"/>
      <c r="CM82" s="50">
        <v>0</v>
      </c>
      <c r="CN82" s="50">
        <v>0</v>
      </c>
      <c r="CO82" s="50">
        <v>-17652</v>
      </c>
      <c r="CP82" s="50">
        <v>-30864</v>
      </c>
      <c r="CQ82" s="50">
        <v>0</v>
      </c>
      <c r="CR82" s="50">
        <v>0</v>
      </c>
      <c r="CT82" s="56">
        <v>38127.120000000003</v>
      </c>
      <c r="CU82" s="104">
        <v>888655.85206572758</v>
      </c>
      <c r="CV82" s="104">
        <v>0</v>
      </c>
      <c r="CW82" s="12">
        <v>0</v>
      </c>
      <c r="CX82" s="12">
        <v>0</v>
      </c>
      <c r="CY82" s="12">
        <v>0</v>
      </c>
      <c r="CZ82" s="63">
        <v>0</v>
      </c>
      <c r="DA82" s="60">
        <v>926782.97206572758</v>
      </c>
      <c r="DB82" s="56">
        <v>0</v>
      </c>
      <c r="DC82" s="63"/>
      <c r="DD82" s="60">
        <v>0</v>
      </c>
      <c r="DE82" s="56">
        <v>25633.34</v>
      </c>
      <c r="DF82" s="12">
        <v>0</v>
      </c>
      <c r="DG82" s="12">
        <v>0</v>
      </c>
      <c r="DH82" s="60">
        <v>25633.34</v>
      </c>
      <c r="DI82" s="67">
        <v>0</v>
      </c>
      <c r="DJ82" s="71">
        <v>50635</v>
      </c>
      <c r="DK82" s="56">
        <v>48516</v>
      </c>
      <c r="DL82" s="12">
        <v>0</v>
      </c>
      <c r="DM82" s="12">
        <v>-17652</v>
      </c>
      <c r="DN82" s="63">
        <v>-30864</v>
      </c>
      <c r="DO82" s="67">
        <v>0</v>
      </c>
      <c r="DP82" s="71">
        <v>790</v>
      </c>
      <c r="DQ82" s="67">
        <v>0</v>
      </c>
      <c r="DR82" s="67">
        <v>56342.36</v>
      </c>
      <c r="DS82" s="71">
        <v>11386.3</v>
      </c>
      <c r="DT82" s="67">
        <v>0</v>
      </c>
      <c r="DU82" s="71">
        <v>0</v>
      </c>
      <c r="DV82" s="67">
        <v>8494.5</v>
      </c>
      <c r="DW82" s="71">
        <v>1796.54</v>
      </c>
      <c r="DX82" s="83">
        <v>0</v>
      </c>
      <c r="DY82" s="83">
        <v>0</v>
      </c>
      <c r="DZ82" s="83">
        <v>0</v>
      </c>
      <c r="EA82" s="83">
        <v>0</v>
      </c>
      <c r="EB82" s="83">
        <v>0</v>
      </c>
      <c r="EC82" s="83">
        <v>0</v>
      </c>
      <c r="ED82" s="83">
        <v>0</v>
      </c>
      <c r="EE82" s="67">
        <v>48516</v>
      </c>
      <c r="EG82" s="92">
        <v>534807.77</v>
      </c>
      <c r="EH82" s="92">
        <v>1739.03</v>
      </c>
      <c r="EI82" s="92">
        <v>0</v>
      </c>
      <c r="EJ82" s="92">
        <v>0</v>
      </c>
      <c r="EK82" s="92">
        <v>56340.959999999999</v>
      </c>
      <c r="EL82" s="92">
        <v>0</v>
      </c>
      <c r="EM82" s="92">
        <v>10347.709999999999</v>
      </c>
      <c r="EN82" s="92">
        <v>49192</v>
      </c>
      <c r="EO82" s="92">
        <v>210217.47</v>
      </c>
      <c r="EP82" s="92">
        <v>0</v>
      </c>
      <c r="EQ82" s="92">
        <v>0</v>
      </c>
      <c r="ER82" s="92">
        <v>25330.67</v>
      </c>
      <c r="ES82" s="92">
        <v>5438.97</v>
      </c>
      <c r="ET82" s="92">
        <v>25593.85</v>
      </c>
      <c r="EU82" s="92">
        <v>2635.46</v>
      </c>
      <c r="EV82" s="92">
        <v>16734.310000000001</v>
      </c>
      <c r="EW82" s="92">
        <v>0</v>
      </c>
      <c r="EX82" s="92">
        <v>3353.56</v>
      </c>
      <c r="EY82" s="92">
        <v>37446.159999999996</v>
      </c>
      <c r="EZ82" s="92">
        <v>11263.62</v>
      </c>
      <c r="FA82" s="92">
        <v>0</v>
      </c>
      <c r="FB82" s="92">
        <v>19504.86</v>
      </c>
      <c r="FC82" s="92">
        <v>3840</v>
      </c>
      <c r="FD82" s="92">
        <v>9186.2999999999993</v>
      </c>
      <c r="FE82" s="92">
        <v>51898.46</v>
      </c>
      <c r="FF82" s="92">
        <v>571.91</v>
      </c>
      <c r="FG82" s="92">
        <v>18126.32</v>
      </c>
      <c r="FH82" s="92">
        <v>15760.39</v>
      </c>
      <c r="FI82" s="92">
        <v>0</v>
      </c>
      <c r="FJ82" s="92">
        <v>1800</v>
      </c>
      <c r="FK82" s="92">
        <v>0</v>
      </c>
      <c r="FL82" s="92">
        <v>0</v>
      </c>
      <c r="FM82" s="186">
        <v>445</v>
      </c>
      <c r="FN82" s="1" t="s">
        <v>730</v>
      </c>
      <c r="FO82" s="118">
        <v>9353027</v>
      </c>
      <c r="FP82" s="118" t="s">
        <v>731</v>
      </c>
      <c r="FQ82" s="118" t="s">
        <v>732</v>
      </c>
      <c r="FR82" s="118" t="s">
        <v>733</v>
      </c>
      <c r="FS82" s="118" t="s">
        <v>734</v>
      </c>
      <c r="FT82" s="118" t="s">
        <v>233</v>
      </c>
      <c r="FU82" s="118"/>
      <c r="FV82" s="118"/>
      <c r="FW82" s="118"/>
      <c r="FX82" s="118"/>
      <c r="FY82" s="118"/>
      <c r="FZ82" s="118"/>
      <c r="GA82" s="118"/>
      <c r="GB82" s="118"/>
      <c r="GC82" s="118"/>
      <c r="GD82" s="118"/>
      <c r="GE82" s="118" t="s">
        <v>234</v>
      </c>
      <c r="GF82" s="118" t="s">
        <v>235</v>
      </c>
      <c r="GG82" s="118" t="s">
        <v>234</v>
      </c>
      <c r="GH82" s="120" t="s">
        <v>237</v>
      </c>
      <c r="GI82" s="118" t="s">
        <v>236</v>
      </c>
      <c r="GJ82" s="118" t="s">
        <v>236</v>
      </c>
      <c r="GK82" s="50">
        <v>140397.67000000001</v>
      </c>
      <c r="GL82" s="118">
        <v>0</v>
      </c>
      <c r="GM82" s="50">
        <v>11536.339999999998</v>
      </c>
      <c r="GN82" s="50">
        <v>926781.08206572756</v>
      </c>
      <c r="GO82" s="50">
        <v>0</v>
      </c>
      <c r="GP82" s="50">
        <v>25633.34</v>
      </c>
      <c r="GQ82" s="50">
        <v>0</v>
      </c>
      <c r="GR82" s="50">
        <v>50635</v>
      </c>
      <c r="GS82" s="50">
        <v>0</v>
      </c>
      <c r="GT82" s="50">
        <v>790</v>
      </c>
      <c r="GU82" s="50">
        <v>0</v>
      </c>
      <c r="GV82" s="50">
        <v>56342.36</v>
      </c>
      <c r="GW82" s="50">
        <v>11386.3</v>
      </c>
      <c r="GX82" s="50">
        <v>0</v>
      </c>
      <c r="GY82" s="50">
        <v>0</v>
      </c>
      <c r="GZ82" s="50">
        <v>8494.5</v>
      </c>
      <c r="HA82" s="50">
        <v>1796.54</v>
      </c>
      <c r="HB82" s="118">
        <v>0</v>
      </c>
      <c r="HC82" s="118">
        <v>0</v>
      </c>
      <c r="HD82" s="118">
        <v>0</v>
      </c>
      <c r="HE82" s="118">
        <v>0</v>
      </c>
      <c r="HF82" s="118">
        <v>0</v>
      </c>
      <c r="HG82" s="118">
        <v>0</v>
      </c>
      <c r="HH82" s="50">
        <v>48516</v>
      </c>
      <c r="HI82" s="50">
        <v>534807.77</v>
      </c>
      <c r="HJ82" s="50">
        <v>1739.03</v>
      </c>
      <c r="HK82" s="50">
        <v>206506.96999999988</v>
      </c>
      <c r="HL82" s="50">
        <v>0</v>
      </c>
      <c r="HM82" s="50">
        <v>56340.959999999999</v>
      </c>
      <c r="HN82" s="50">
        <v>0</v>
      </c>
      <c r="HO82" s="50">
        <v>53619.890000000021</v>
      </c>
      <c r="HP82" s="50">
        <v>5919.8199999999779</v>
      </c>
      <c r="HQ82" s="50">
        <v>3710.5000000001164</v>
      </c>
      <c r="HR82" s="50">
        <v>0</v>
      </c>
      <c r="HS82" s="50">
        <v>0</v>
      </c>
      <c r="HT82" s="50">
        <v>25330.67</v>
      </c>
      <c r="HU82" s="50">
        <v>5438.97</v>
      </c>
      <c r="HV82" s="50">
        <v>25593.85</v>
      </c>
      <c r="HW82" s="50">
        <v>2635.46</v>
      </c>
      <c r="HX82" s="50">
        <v>16734.310000000001</v>
      </c>
      <c r="HY82" s="50">
        <v>0</v>
      </c>
      <c r="HZ82" s="50">
        <v>3353.56</v>
      </c>
      <c r="IA82" s="50">
        <v>37446.159999999996</v>
      </c>
      <c r="IB82" s="50">
        <v>11263.62</v>
      </c>
      <c r="IC82" s="50">
        <v>0</v>
      </c>
      <c r="ID82" s="50">
        <v>19504.86</v>
      </c>
      <c r="IE82" s="50">
        <v>3840</v>
      </c>
      <c r="IF82" s="50">
        <v>9186.2999999999993</v>
      </c>
      <c r="IG82" s="50">
        <v>51898.46</v>
      </c>
      <c r="IH82" s="50">
        <v>571.91</v>
      </c>
      <c r="II82" s="50">
        <v>18126.32</v>
      </c>
      <c r="IJ82" s="50">
        <v>15760.39</v>
      </c>
      <c r="IK82" s="50">
        <v>0</v>
      </c>
      <c r="IL82" s="50">
        <v>0</v>
      </c>
      <c r="IM82" s="50">
        <v>1800</v>
      </c>
      <c r="IN82" s="50">
        <v>0</v>
      </c>
      <c r="IO82" s="50">
        <v>0</v>
      </c>
      <c r="IP82" s="50">
        <v>6193.75</v>
      </c>
      <c r="IQ82" s="50">
        <v>0</v>
      </c>
      <c r="IR82" s="118">
        <v>0</v>
      </c>
      <c r="IS82" s="118">
        <v>1</v>
      </c>
      <c r="IT82" s="118">
        <v>0</v>
      </c>
      <c r="IU82" s="50">
        <v>3475.93</v>
      </c>
      <c r="IV82" s="50">
        <v>2664.9</v>
      </c>
      <c r="IW82" s="50">
        <v>3426</v>
      </c>
      <c r="IX82" s="50">
        <v>159643.00999999896</v>
      </c>
      <c r="IY82" s="50">
        <v>0</v>
      </c>
      <c r="IZ82" s="50">
        <v>8163.2599999999984</v>
      </c>
      <c r="JA82" s="118">
        <v>0</v>
      </c>
      <c r="JB82" s="118">
        <v>0</v>
      </c>
      <c r="JC82" s="118">
        <v>0</v>
      </c>
      <c r="JD82" s="118"/>
      <c r="JE82" s="195" t="s">
        <v>275</v>
      </c>
      <c r="JF82" s="12">
        <v>140397.67000000001</v>
      </c>
      <c r="JG82" s="12">
        <v>1130375.1220657276</v>
      </c>
      <c r="JH82" s="12">
        <v>1111129.78</v>
      </c>
      <c r="JI82" s="100">
        <v>159643.0120657275</v>
      </c>
      <c r="JJ82" s="102">
        <v>159643.00999999896</v>
      </c>
      <c r="JK82" s="104">
        <v>-2.0657285349443555E-3</v>
      </c>
      <c r="JM82" s="12">
        <v>11536.339999999998</v>
      </c>
      <c r="JN82" s="12">
        <v>6193.75</v>
      </c>
      <c r="JO82" s="12">
        <v>9566.83</v>
      </c>
      <c r="JP82" s="100">
        <v>8163.2599999999966</v>
      </c>
      <c r="JQ82" s="100">
        <v>8163.2599999999984</v>
      </c>
      <c r="JR82" s="100">
        <v>0</v>
      </c>
      <c r="JS82" s="12">
        <v>872781.70000000077</v>
      </c>
      <c r="JZ82" s="105" t="s">
        <v>730</v>
      </c>
      <c r="KA82" s="105">
        <v>445</v>
      </c>
      <c r="KB82" s="105">
        <v>0</v>
      </c>
      <c r="KC82" s="105" t="s">
        <v>735</v>
      </c>
      <c r="KD82" s="105"/>
      <c r="KE82" s="105" t="s">
        <v>736</v>
      </c>
      <c r="KF82" s="105"/>
      <c r="KG82" s="105"/>
      <c r="KH82" s="105">
        <v>888655.85206572735</v>
      </c>
      <c r="KI82" s="105">
        <v>888655.85206572758</v>
      </c>
      <c r="KJ82" s="105"/>
      <c r="KK82" s="105">
        <v>0</v>
      </c>
      <c r="KL82" s="105">
        <v>888654</v>
      </c>
      <c r="KN82" s="106">
        <v>0</v>
      </c>
      <c r="KQ82" s="1" t="s">
        <v>730</v>
      </c>
      <c r="KR82" s="12">
        <v>206506.96999999988</v>
      </c>
      <c r="KS82" s="12">
        <v>0</v>
      </c>
      <c r="KT82" s="12">
        <v>0</v>
      </c>
      <c r="KU82" s="12">
        <v>0</v>
      </c>
      <c r="KW82" s="1">
        <v>0</v>
      </c>
      <c r="KX82" s="1">
        <v>43272.180000000022</v>
      </c>
      <c r="KY82" s="1">
        <v>0</v>
      </c>
    </row>
    <row r="83" spans="1:311" x14ac:dyDescent="0.35">
      <c r="A83" s="2" t="s">
        <v>737</v>
      </c>
      <c r="B83" s="3">
        <v>-41455.379999999997</v>
      </c>
      <c r="C83" s="3">
        <v>0</v>
      </c>
      <c r="D83" s="3">
        <v>-15233.33</v>
      </c>
      <c r="E83" s="3">
        <v>0</v>
      </c>
      <c r="F83" s="3">
        <v>-53080.25</v>
      </c>
      <c r="G83" s="3">
        <v>-39763.93</v>
      </c>
      <c r="H83" s="3">
        <v>0</v>
      </c>
      <c r="I83" s="3">
        <v>-18256.82</v>
      </c>
      <c r="J83" s="3">
        <v>-12017.48</v>
      </c>
      <c r="K83" s="3">
        <v>0</v>
      </c>
      <c r="L83" s="3">
        <v>0</v>
      </c>
      <c r="M83" s="3">
        <v>-15230.73</v>
      </c>
      <c r="N83" s="3">
        <v>-198</v>
      </c>
      <c r="O83" s="3">
        <v>0</v>
      </c>
      <c r="P83" s="3">
        <v>0</v>
      </c>
      <c r="Q83" s="3">
        <v>0</v>
      </c>
      <c r="R83" s="3">
        <v>0</v>
      </c>
      <c r="S83" s="3">
        <v>543637.41</v>
      </c>
      <c r="T83" s="3">
        <v>0</v>
      </c>
      <c r="U83" s="3">
        <v>0</v>
      </c>
      <c r="V83" s="3">
        <v>0</v>
      </c>
      <c r="W83" s="3">
        <v>72447.25</v>
      </c>
      <c r="X83" s="3">
        <v>0</v>
      </c>
      <c r="Y83" s="3">
        <v>4676.45</v>
      </c>
      <c r="Z83" s="3">
        <v>3736.08</v>
      </c>
      <c r="AA83" s="3">
        <v>226921.16</v>
      </c>
      <c r="AB83" s="3">
        <v>0</v>
      </c>
      <c r="AC83" s="3">
        <v>11053.07</v>
      </c>
      <c r="AD83" s="3">
        <v>7967.35</v>
      </c>
      <c r="AE83" s="3">
        <v>4294.12</v>
      </c>
      <c r="AF83" s="3">
        <v>0</v>
      </c>
      <c r="AG83" s="3">
        <v>3009.96</v>
      </c>
      <c r="AH83" s="3">
        <v>15389.12</v>
      </c>
      <c r="AI83" s="3">
        <v>0</v>
      </c>
      <c r="AJ83" s="3">
        <v>6629.98</v>
      </c>
      <c r="AK83" s="3">
        <v>54280.83</v>
      </c>
      <c r="AL83" s="3">
        <v>6396.8</v>
      </c>
      <c r="AM83" s="3">
        <v>0</v>
      </c>
      <c r="AN83" s="3">
        <v>7563.65</v>
      </c>
      <c r="AO83" s="3">
        <v>3940</v>
      </c>
      <c r="AP83" s="3">
        <v>2000</v>
      </c>
      <c r="AQ83" s="3">
        <v>58334.22</v>
      </c>
      <c r="AR83" s="3">
        <v>0</v>
      </c>
      <c r="AS83" s="3">
        <v>5564.72</v>
      </c>
      <c r="AT83" s="3">
        <v>45278.71</v>
      </c>
      <c r="AU83" s="3">
        <v>0</v>
      </c>
      <c r="AV83" s="3">
        <v>0</v>
      </c>
      <c r="AW83" s="3">
        <v>0</v>
      </c>
      <c r="AX83" s="3">
        <v>0</v>
      </c>
      <c r="AY83" s="3">
        <v>-993.53</v>
      </c>
      <c r="AZ83" s="3">
        <v>715.17</v>
      </c>
      <c r="BA83" s="12">
        <v>887606.59999999986</v>
      </c>
      <c r="BB83" s="12">
        <v>-13626.59</v>
      </c>
      <c r="BC83" s="12">
        <v>901233.19</v>
      </c>
      <c r="BD83" s="12">
        <v>0</v>
      </c>
      <c r="BE83" s="12"/>
      <c r="BF83" s="12">
        <v>6199.38</v>
      </c>
      <c r="BG83" s="12">
        <v>0</v>
      </c>
      <c r="BH83" s="12">
        <v>18269</v>
      </c>
      <c r="BI83" s="12"/>
      <c r="BJ83" s="12">
        <v>18269</v>
      </c>
      <c r="BK83" s="12">
        <v>0</v>
      </c>
      <c r="BL83" s="12"/>
      <c r="BM83" s="12">
        <v>0</v>
      </c>
      <c r="BN83" s="12">
        <v>1556.97</v>
      </c>
      <c r="BO83" s="12"/>
      <c r="BP83" s="12">
        <v>1556.97</v>
      </c>
      <c r="BQ83" s="12">
        <v>-13626.59</v>
      </c>
      <c r="BS83" s="12">
        <v>-278.36</v>
      </c>
      <c r="BT83" s="1">
        <v>-278.36</v>
      </c>
      <c r="BU83" s="1">
        <v>0</v>
      </c>
      <c r="BV83" s="12">
        <v>-15509.09</v>
      </c>
      <c r="BW83" s="12">
        <v>54280.83</v>
      </c>
      <c r="BY83" s="1">
        <v>0</v>
      </c>
      <c r="BZ83" s="1">
        <v>0</v>
      </c>
      <c r="CB83" s="44">
        <v>451</v>
      </c>
      <c r="CC83" s="12">
        <v>59900.549999999581</v>
      </c>
      <c r="CD83" s="12">
        <v>74180.789999999921</v>
      </c>
      <c r="CE83" s="12">
        <v>20561.240000000002</v>
      </c>
      <c r="CF83" s="1">
        <v>6934.6500000000015</v>
      </c>
      <c r="CH83" s="50">
        <v>940459</v>
      </c>
      <c r="CI83" s="50">
        <v>0</v>
      </c>
      <c r="CJ83" s="50">
        <v>0</v>
      </c>
      <c r="CK83" s="50">
        <v>-9367</v>
      </c>
      <c r="CL83" s="50"/>
      <c r="CM83" s="50">
        <v>0</v>
      </c>
      <c r="CN83" s="50">
        <v>0</v>
      </c>
      <c r="CO83" s="50">
        <v>-17663</v>
      </c>
      <c r="CP83" s="50">
        <v>-21244</v>
      </c>
      <c r="CQ83" s="50">
        <v>0</v>
      </c>
      <c r="CR83" s="50">
        <v>0</v>
      </c>
      <c r="CT83" s="56">
        <v>41455.379999999997</v>
      </c>
      <c r="CU83" s="104">
        <v>901884.51504353539</v>
      </c>
      <c r="CV83" s="104">
        <v>0</v>
      </c>
      <c r="CW83" s="12">
        <v>0</v>
      </c>
      <c r="CX83" s="12">
        <v>0</v>
      </c>
      <c r="CY83" s="12">
        <v>0</v>
      </c>
      <c r="CZ83" s="63">
        <v>0</v>
      </c>
      <c r="DA83" s="60">
        <v>943339.89504353539</v>
      </c>
      <c r="DB83" s="56">
        <v>0</v>
      </c>
      <c r="DC83" s="63"/>
      <c r="DD83" s="60">
        <v>0</v>
      </c>
      <c r="DE83" s="56">
        <v>15233.33</v>
      </c>
      <c r="DF83" s="12">
        <v>0</v>
      </c>
      <c r="DG83" s="12">
        <v>0</v>
      </c>
      <c r="DH83" s="60">
        <v>15233.33</v>
      </c>
      <c r="DI83" s="67">
        <v>0</v>
      </c>
      <c r="DJ83" s="71">
        <v>53080.25</v>
      </c>
      <c r="DK83" s="56">
        <v>39763.93</v>
      </c>
      <c r="DL83" s="12">
        <v>0</v>
      </c>
      <c r="DM83" s="12">
        <v>-17663</v>
      </c>
      <c r="DN83" s="63">
        <v>-21244</v>
      </c>
      <c r="DO83" s="67">
        <v>856.93000000000029</v>
      </c>
      <c r="DP83" s="71">
        <v>0</v>
      </c>
      <c r="DQ83" s="67">
        <v>0</v>
      </c>
      <c r="DR83" s="67">
        <v>18256.82</v>
      </c>
      <c r="DS83" s="71">
        <v>12017.48</v>
      </c>
      <c r="DT83" s="67">
        <v>0</v>
      </c>
      <c r="DU83" s="71">
        <v>0</v>
      </c>
      <c r="DV83" s="67">
        <v>15509.09</v>
      </c>
      <c r="DW83" s="71">
        <v>198</v>
      </c>
      <c r="DX83" s="83">
        <v>0</v>
      </c>
      <c r="DY83" s="83">
        <v>0</v>
      </c>
      <c r="DZ83" s="83">
        <v>0</v>
      </c>
      <c r="EA83" s="83">
        <v>0</v>
      </c>
      <c r="EB83" s="83">
        <v>0</v>
      </c>
      <c r="EC83" s="83">
        <v>0</v>
      </c>
      <c r="ED83" s="83">
        <v>0</v>
      </c>
      <c r="EE83" s="67">
        <v>38907</v>
      </c>
      <c r="EG83" s="92">
        <v>543637.41</v>
      </c>
      <c r="EH83" s="92">
        <v>0</v>
      </c>
      <c r="EI83" s="92">
        <v>0</v>
      </c>
      <c r="EJ83" s="92">
        <v>0</v>
      </c>
      <c r="EK83" s="92">
        <v>72447.25</v>
      </c>
      <c r="EL83" s="92">
        <v>0</v>
      </c>
      <c r="EM83" s="92">
        <v>4676.45</v>
      </c>
      <c r="EN83" s="92">
        <v>3736.08</v>
      </c>
      <c r="EO83" s="92">
        <v>226921.16</v>
      </c>
      <c r="EP83" s="92">
        <v>0</v>
      </c>
      <c r="EQ83" s="92">
        <v>11053.07</v>
      </c>
      <c r="ER83" s="92">
        <v>7967.35</v>
      </c>
      <c r="ES83" s="92">
        <v>4294.12</v>
      </c>
      <c r="ET83" s="92">
        <v>0</v>
      </c>
      <c r="EU83" s="92">
        <v>3009.96</v>
      </c>
      <c r="EV83" s="92">
        <v>15389.12</v>
      </c>
      <c r="EW83" s="92">
        <v>0</v>
      </c>
      <c r="EX83" s="92">
        <v>6629.98</v>
      </c>
      <c r="EY83" s="92">
        <v>54280.83</v>
      </c>
      <c r="EZ83" s="92">
        <v>6396.8</v>
      </c>
      <c r="FA83" s="92">
        <v>0</v>
      </c>
      <c r="FB83" s="92">
        <v>7563.65</v>
      </c>
      <c r="FC83" s="92">
        <v>3940</v>
      </c>
      <c r="FD83" s="92">
        <v>2000</v>
      </c>
      <c r="FE83" s="92">
        <v>58334.22</v>
      </c>
      <c r="FF83" s="92">
        <v>0</v>
      </c>
      <c r="FG83" s="92">
        <v>5564.72</v>
      </c>
      <c r="FH83" s="92">
        <v>45278.71</v>
      </c>
      <c r="FI83" s="92">
        <v>0</v>
      </c>
      <c r="FJ83" s="92">
        <v>0</v>
      </c>
      <c r="FK83" s="92">
        <v>0</v>
      </c>
      <c r="FL83" s="92">
        <v>0</v>
      </c>
      <c r="FM83" s="186">
        <v>451</v>
      </c>
      <c r="FN83" s="1" t="s">
        <v>737</v>
      </c>
      <c r="FO83" s="118">
        <v>9352011</v>
      </c>
      <c r="FP83" s="118" t="s">
        <v>738</v>
      </c>
      <c r="FQ83" s="118" t="s">
        <v>739</v>
      </c>
      <c r="FR83" s="118" t="s">
        <v>740</v>
      </c>
      <c r="FS83" s="118" t="s">
        <v>741</v>
      </c>
      <c r="FT83" s="118" t="s">
        <v>233</v>
      </c>
      <c r="FU83" s="118"/>
      <c r="FV83" s="118"/>
      <c r="FW83" s="118"/>
      <c r="FX83" s="118"/>
      <c r="FY83" s="118"/>
      <c r="FZ83" s="118"/>
      <c r="GA83" s="118"/>
      <c r="GB83" s="118"/>
      <c r="GC83" s="118"/>
      <c r="GD83" s="118"/>
      <c r="GE83" s="118" t="s">
        <v>234</v>
      </c>
      <c r="GF83" s="118" t="s">
        <v>235</v>
      </c>
      <c r="GG83" s="118" t="s">
        <v>234</v>
      </c>
      <c r="GH83" s="120" t="s">
        <v>237</v>
      </c>
      <c r="GI83" s="118" t="s">
        <v>236</v>
      </c>
      <c r="GJ83" s="118" t="s">
        <v>236</v>
      </c>
      <c r="GK83" s="50">
        <v>59900.549999999581</v>
      </c>
      <c r="GL83" s="118">
        <v>0</v>
      </c>
      <c r="GM83" s="50">
        <v>20561.240000000002</v>
      </c>
      <c r="GN83" s="50">
        <v>943342.21504353534</v>
      </c>
      <c r="GO83" s="50">
        <v>0</v>
      </c>
      <c r="GP83" s="50">
        <v>15233.33</v>
      </c>
      <c r="GQ83" s="50">
        <v>0</v>
      </c>
      <c r="GR83" s="50">
        <v>53080.25</v>
      </c>
      <c r="GS83" s="50">
        <v>856.93000000000029</v>
      </c>
      <c r="GT83" s="50">
        <v>0</v>
      </c>
      <c r="GU83" s="50">
        <v>0</v>
      </c>
      <c r="GV83" s="50">
        <v>18256.82</v>
      </c>
      <c r="GW83" s="50">
        <v>12017.48</v>
      </c>
      <c r="GX83" s="50">
        <v>0</v>
      </c>
      <c r="GY83" s="50">
        <v>0</v>
      </c>
      <c r="GZ83" s="50">
        <v>15509.09</v>
      </c>
      <c r="HA83" s="50">
        <v>198</v>
      </c>
      <c r="HB83" s="118">
        <v>0</v>
      </c>
      <c r="HC83" s="118">
        <v>0</v>
      </c>
      <c r="HD83" s="118">
        <v>0</v>
      </c>
      <c r="HE83" s="118">
        <v>0</v>
      </c>
      <c r="HF83" s="118">
        <v>0</v>
      </c>
      <c r="HG83" s="118">
        <v>0</v>
      </c>
      <c r="HH83" s="50">
        <v>38907</v>
      </c>
      <c r="HI83" s="50">
        <v>543637.41</v>
      </c>
      <c r="HJ83" s="50">
        <v>0</v>
      </c>
      <c r="HK83" s="50">
        <v>224570.05999999994</v>
      </c>
      <c r="HL83" s="50">
        <v>0</v>
      </c>
      <c r="HM83" s="50">
        <v>72447.25</v>
      </c>
      <c r="HN83" s="50">
        <v>0</v>
      </c>
      <c r="HO83" s="50">
        <v>4676.45</v>
      </c>
      <c r="HP83" s="50">
        <v>3736.08</v>
      </c>
      <c r="HQ83" s="50">
        <v>2351.100000000064</v>
      </c>
      <c r="HR83" s="50">
        <v>0</v>
      </c>
      <c r="HS83" s="50">
        <v>11053.07</v>
      </c>
      <c r="HT83" s="50">
        <v>7967.35</v>
      </c>
      <c r="HU83" s="50">
        <v>4294.12</v>
      </c>
      <c r="HV83" s="50">
        <v>0</v>
      </c>
      <c r="HW83" s="50">
        <v>3009.96</v>
      </c>
      <c r="HX83" s="50">
        <v>15389.12</v>
      </c>
      <c r="HY83" s="50">
        <v>0</v>
      </c>
      <c r="HZ83" s="50">
        <v>6629.98</v>
      </c>
      <c r="IA83" s="50">
        <v>54280.83</v>
      </c>
      <c r="IB83" s="50">
        <v>6396.8</v>
      </c>
      <c r="IC83" s="50">
        <v>0</v>
      </c>
      <c r="ID83" s="50">
        <v>7563.65</v>
      </c>
      <c r="IE83" s="50">
        <v>3940</v>
      </c>
      <c r="IF83" s="50">
        <v>2000</v>
      </c>
      <c r="IG83" s="50">
        <v>58334.22</v>
      </c>
      <c r="IH83" s="50">
        <v>0</v>
      </c>
      <c r="II83" s="50">
        <v>5564.72</v>
      </c>
      <c r="IJ83" s="50">
        <v>45278.71</v>
      </c>
      <c r="IK83" s="50">
        <v>0</v>
      </c>
      <c r="IL83" s="50">
        <v>0</v>
      </c>
      <c r="IM83" s="50">
        <v>0</v>
      </c>
      <c r="IN83" s="50">
        <v>0</v>
      </c>
      <c r="IO83" s="50">
        <v>0</v>
      </c>
      <c r="IP83" s="50">
        <v>6199.38</v>
      </c>
      <c r="IQ83" s="50">
        <v>0</v>
      </c>
      <c r="IR83" s="118">
        <v>0</v>
      </c>
      <c r="IS83" s="118">
        <v>1</v>
      </c>
      <c r="IT83" s="118">
        <v>0</v>
      </c>
      <c r="IU83" s="50">
        <v>18269</v>
      </c>
      <c r="IV83" s="50">
        <v>0</v>
      </c>
      <c r="IW83" s="50">
        <v>1556.97</v>
      </c>
      <c r="IX83" s="50">
        <v>74180.789999999921</v>
      </c>
      <c r="IY83" s="50"/>
      <c r="IZ83" s="50">
        <v>6934.6500000000015</v>
      </c>
      <c r="JA83" s="118">
        <v>0</v>
      </c>
      <c r="JB83" s="118">
        <v>0</v>
      </c>
      <c r="JC83" s="118">
        <v>0</v>
      </c>
      <c r="JD83" s="118"/>
      <c r="JF83" s="12">
        <v>59900.549999999581</v>
      </c>
      <c r="JG83" s="12">
        <v>1097401.1150435354</v>
      </c>
      <c r="JH83" s="12">
        <v>1083120.8799999999</v>
      </c>
      <c r="JI83" s="100">
        <v>74180.785043535056</v>
      </c>
      <c r="JJ83" s="102">
        <v>74180.789999999921</v>
      </c>
      <c r="JK83" s="104">
        <v>4.956464865244925E-3</v>
      </c>
      <c r="JM83" s="12">
        <v>20561.240000000002</v>
      </c>
      <c r="JN83" s="12">
        <v>6199.38</v>
      </c>
      <c r="JO83" s="12">
        <v>19825.97</v>
      </c>
      <c r="JP83" s="100">
        <v>6934.6500000000015</v>
      </c>
      <c r="JQ83" s="100">
        <v>6934.6500000000015</v>
      </c>
      <c r="JR83" s="100">
        <v>0</v>
      </c>
      <c r="JS83" s="12">
        <v>901233.19</v>
      </c>
      <c r="JZ83" s="105" t="s">
        <v>737</v>
      </c>
      <c r="KA83" s="105">
        <v>451</v>
      </c>
      <c r="KB83" s="105">
        <v>0</v>
      </c>
      <c r="KC83" s="105" t="s">
        <v>738</v>
      </c>
      <c r="KD83" s="105"/>
      <c r="KE83" s="105" t="s">
        <v>742</v>
      </c>
      <c r="KF83" s="105"/>
      <c r="KG83" s="105"/>
      <c r="KH83" s="105">
        <v>901884.51504353515</v>
      </c>
      <c r="KI83" s="105">
        <v>901884.51504353539</v>
      </c>
      <c r="KJ83" s="105"/>
      <c r="KK83" s="105">
        <v>0</v>
      </c>
      <c r="KL83" s="105">
        <v>901887</v>
      </c>
      <c r="KN83" s="106">
        <v>0</v>
      </c>
      <c r="KQ83" s="1" t="s">
        <v>737</v>
      </c>
      <c r="KR83" s="12">
        <v>224570.05999999994</v>
      </c>
      <c r="KS83" s="12">
        <v>0</v>
      </c>
      <c r="KT83" s="12">
        <v>0</v>
      </c>
      <c r="KU83" s="12">
        <v>0</v>
      </c>
      <c r="KW83" s="1">
        <v>0</v>
      </c>
      <c r="KX83" s="1">
        <v>0</v>
      </c>
      <c r="KY83" s="1">
        <v>0</v>
      </c>
    </row>
    <row r="84" spans="1:311" x14ac:dyDescent="0.35">
      <c r="A84" s="2" t="s">
        <v>743</v>
      </c>
      <c r="B84" s="3">
        <v>-41010</v>
      </c>
      <c r="C84" s="3">
        <v>0</v>
      </c>
      <c r="D84" s="3">
        <v>-30399.99</v>
      </c>
      <c r="E84" s="3">
        <v>0</v>
      </c>
      <c r="F84" s="3">
        <v>-75685</v>
      </c>
      <c r="G84" s="3">
        <v>-42363.93</v>
      </c>
      <c r="H84" s="3">
        <v>-15635</v>
      </c>
      <c r="I84" s="3">
        <v>-51852.56</v>
      </c>
      <c r="J84" s="3">
        <v>-5488.84</v>
      </c>
      <c r="K84" s="3">
        <v>0</v>
      </c>
      <c r="L84" s="3">
        <v>-6075</v>
      </c>
      <c r="M84" s="3">
        <v>-9086.4</v>
      </c>
      <c r="N84" s="3">
        <v>0</v>
      </c>
      <c r="O84" s="3">
        <v>0</v>
      </c>
      <c r="P84" s="3">
        <v>0</v>
      </c>
      <c r="Q84" s="3">
        <v>0</v>
      </c>
      <c r="R84" s="3">
        <v>0</v>
      </c>
      <c r="S84" s="3">
        <v>539981.76</v>
      </c>
      <c r="T84" s="3">
        <v>0</v>
      </c>
      <c r="U84" s="3">
        <v>0</v>
      </c>
      <c r="V84" s="3">
        <v>0</v>
      </c>
      <c r="W84" s="3">
        <v>54536.45</v>
      </c>
      <c r="X84" s="3">
        <v>0</v>
      </c>
      <c r="Y84" s="3">
        <v>29491.21</v>
      </c>
      <c r="Z84" s="3">
        <v>37228.019999999997</v>
      </c>
      <c r="AA84" s="3">
        <v>201821.37</v>
      </c>
      <c r="AB84" s="3">
        <v>977.5</v>
      </c>
      <c r="AC84" s="3">
        <v>6924.72</v>
      </c>
      <c r="AD84" s="3">
        <v>11974.68</v>
      </c>
      <c r="AE84" s="3">
        <v>6907.92</v>
      </c>
      <c r="AF84" s="3">
        <v>22838.75</v>
      </c>
      <c r="AG84" s="3">
        <v>612.38</v>
      </c>
      <c r="AH84" s="3">
        <v>37514.949999999997</v>
      </c>
      <c r="AI84" s="3">
        <v>0</v>
      </c>
      <c r="AJ84" s="3">
        <v>4486.72</v>
      </c>
      <c r="AK84" s="3">
        <v>13736.84</v>
      </c>
      <c r="AL84" s="3">
        <v>14851.68</v>
      </c>
      <c r="AM84" s="3">
        <v>0</v>
      </c>
      <c r="AN84" s="3">
        <v>13123.59</v>
      </c>
      <c r="AO84" s="3">
        <v>3731.48</v>
      </c>
      <c r="AP84" s="3">
        <v>4201.07</v>
      </c>
      <c r="AQ84" s="3">
        <v>35597.01</v>
      </c>
      <c r="AR84" s="3">
        <v>0</v>
      </c>
      <c r="AS84" s="3">
        <v>4312.7</v>
      </c>
      <c r="AT84" s="3">
        <v>15507.74</v>
      </c>
      <c r="AU84" s="3">
        <v>0</v>
      </c>
      <c r="AV84" s="3">
        <v>3674.16</v>
      </c>
      <c r="AW84" s="3">
        <v>0</v>
      </c>
      <c r="AX84" s="3">
        <v>0</v>
      </c>
      <c r="AY84" s="3">
        <v>-2289.23</v>
      </c>
      <c r="AZ84" s="3">
        <v>38</v>
      </c>
      <c r="BA84" s="12">
        <v>784184.75</v>
      </c>
      <c r="BB84" s="12">
        <v>4391</v>
      </c>
      <c r="BC84" s="12">
        <v>779793.74999999988</v>
      </c>
      <c r="BD84" s="12">
        <v>0</v>
      </c>
      <c r="BE84" s="12"/>
      <c r="BF84" s="12">
        <v>5890</v>
      </c>
      <c r="BG84" s="12">
        <v>0</v>
      </c>
      <c r="BH84" s="12">
        <v>0</v>
      </c>
      <c r="BI84" s="12"/>
      <c r="BJ84" s="12">
        <v>0</v>
      </c>
      <c r="BK84" s="12">
        <v>0</v>
      </c>
      <c r="BL84" s="12"/>
      <c r="BM84" s="12">
        <v>0</v>
      </c>
      <c r="BN84" s="12">
        <v>1499</v>
      </c>
      <c r="BO84" s="12"/>
      <c r="BP84" s="12">
        <v>1499</v>
      </c>
      <c r="BQ84" s="12">
        <v>4391</v>
      </c>
      <c r="BS84" s="12">
        <v>-2251.23</v>
      </c>
      <c r="BT84" s="1">
        <v>-2251.23</v>
      </c>
      <c r="BU84" s="1">
        <v>0</v>
      </c>
      <c r="BV84" s="12">
        <v>-11337.63</v>
      </c>
      <c r="BW84" s="12">
        <v>13736.84</v>
      </c>
      <c r="BY84" s="1">
        <v>0</v>
      </c>
      <c r="BZ84" s="1">
        <v>0</v>
      </c>
      <c r="CB84" s="44">
        <v>457</v>
      </c>
      <c r="CC84" s="12">
        <v>70323.409999999451</v>
      </c>
      <c r="CD84" s="12">
        <v>115316.25</v>
      </c>
      <c r="CE84" s="12">
        <v>17037.34</v>
      </c>
      <c r="CF84" s="1">
        <v>21428.34</v>
      </c>
      <c r="CH84" s="50">
        <v>827670</v>
      </c>
      <c r="CI84" s="50">
        <v>0</v>
      </c>
      <c r="CJ84" s="50">
        <v>0</v>
      </c>
      <c r="CK84" s="50">
        <v>-8374</v>
      </c>
      <c r="CL84" s="50"/>
      <c r="CM84" s="50">
        <v>0</v>
      </c>
      <c r="CN84" s="50">
        <v>0</v>
      </c>
      <c r="CO84" s="50">
        <v>-17476</v>
      </c>
      <c r="CP84" s="50">
        <v>-24031</v>
      </c>
      <c r="CQ84" s="50">
        <v>0</v>
      </c>
      <c r="CR84" s="50">
        <v>0</v>
      </c>
      <c r="CT84" s="56">
        <v>41010</v>
      </c>
      <c r="CU84" s="104">
        <v>829173.59044748184</v>
      </c>
      <c r="CV84" s="104">
        <v>0</v>
      </c>
      <c r="CW84" s="12">
        <v>0</v>
      </c>
      <c r="CX84" s="12">
        <v>0</v>
      </c>
      <c r="CY84" s="12">
        <v>0</v>
      </c>
      <c r="CZ84" s="63">
        <v>0</v>
      </c>
      <c r="DA84" s="60">
        <v>870183.59044748184</v>
      </c>
      <c r="DB84" s="56">
        <v>0</v>
      </c>
      <c r="DC84" s="63"/>
      <c r="DD84" s="60">
        <v>0</v>
      </c>
      <c r="DE84" s="56">
        <v>30399.99</v>
      </c>
      <c r="DF84" s="12">
        <v>0</v>
      </c>
      <c r="DG84" s="12">
        <v>0</v>
      </c>
      <c r="DH84" s="60">
        <v>30399.99</v>
      </c>
      <c r="DI84" s="67">
        <v>0</v>
      </c>
      <c r="DJ84" s="71">
        <v>75685</v>
      </c>
      <c r="DK84" s="56">
        <v>42363.93</v>
      </c>
      <c r="DL84" s="12">
        <v>0</v>
      </c>
      <c r="DM84" s="12">
        <v>-17476</v>
      </c>
      <c r="DN84" s="63">
        <v>-24031</v>
      </c>
      <c r="DO84" s="67">
        <v>856.93000000000029</v>
      </c>
      <c r="DP84" s="71">
        <v>15635</v>
      </c>
      <c r="DQ84" s="67">
        <v>0</v>
      </c>
      <c r="DR84" s="67">
        <v>51852.56</v>
      </c>
      <c r="DS84" s="71">
        <v>5488.84</v>
      </c>
      <c r="DT84" s="67">
        <v>0</v>
      </c>
      <c r="DU84" s="71">
        <v>6075</v>
      </c>
      <c r="DV84" s="67">
        <v>11337.63</v>
      </c>
      <c r="DW84" s="71">
        <v>0</v>
      </c>
      <c r="DX84" s="83">
        <v>0</v>
      </c>
      <c r="DY84" s="83">
        <v>0</v>
      </c>
      <c r="DZ84" s="83">
        <v>0</v>
      </c>
      <c r="EA84" s="83">
        <v>0</v>
      </c>
      <c r="EB84" s="83">
        <v>0</v>
      </c>
      <c r="EC84" s="83">
        <v>0</v>
      </c>
      <c r="ED84" s="83">
        <v>0</v>
      </c>
      <c r="EE84" s="67">
        <v>41507</v>
      </c>
      <c r="EG84" s="92">
        <v>539981.76</v>
      </c>
      <c r="EH84" s="92">
        <v>0</v>
      </c>
      <c r="EI84" s="92">
        <v>0</v>
      </c>
      <c r="EJ84" s="92">
        <v>0</v>
      </c>
      <c r="EK84" s="92">
        <v>54536.45</v>
      </c>
      <c r="EL84" s="92">
        <v>0</v>
      </c>
      <c r="EM84" s="92">
        <v>29491.21</v>
      </c>
      <c r="EN84" s="92">
        <v>37228.019999999997</v>
      </c>
      <c r="EO84" s="92">
        <v>201821.37</v>
      </c>
      <c r="EP84" s="92">
        <v>977.5</v>
      </c>
      <c r="EQ84" s="92">
        <v>6924.72</v>
      </c>
      <c r="ER84" s="92">
        <v>11974.68</v>
      </c>
      <c r="ES84" s="92">
        <v>6907.92</v>
      </c>
      <c r="ET84" s="92">
        <v>22838.75</v>
      </c>
      <c r="EU84" s="92">
        <v>612.38</v>
      </c>
      <c r="EV84" s="92">
        <v>37514.949999999997</v>
      </c>
      <c r="EW84" s="92">
        <v>0</v>
      </c>
      <c r="EX84" s="92">
        <v>4486.72</v>
      </c>
      <c r="EY84" s="92">
        <v>13736.84</v>
      </c>
      <c r="EZ84" s="92">
        <v>14851.68</v>
      </c>
      <c r="FA84" s="92">
        <v>0</v>
      </c>
      <c r="FB84" s="92">
        <v>13123.59</v>
      </c>
      <c r="FC84" s="92">
        <v>3731.48</v>
      </c>
      <c r="FD84" s="92">
        <v>4201.07</v>
      </c>
      <c r="FE84" s="92">
        <v>35597.01</v>
      </c>
      <c r="FF84" s="92">
        <v>0</v>
      </c>
      <c r="FG84" s="92">
        <v>4312.7</v>
      </c>
      <c r="FH84" s="92">
        <v>15507.74</v>
      </c>
      <c r="FI84" s="92">
        <v>0</v>
      </c>
      <c r="FJ84" s="92">
        <v>3674.16</v>
      </c>
      <c r="FK84" s="92">
        <v>0</v>
      </c>
      <c r="FL84" s="92">
        <v>0</v>
      </c>
      <c r="FM84" s="186">
        <v>457</v>
      </c>
      <c r="FN84" s="1" t="s">
        <v>743</v>
      </c>
      <c r="FO84" s="118">
        <v>9353036</v>
      </c>
      <c r="FP84" s="118" t="s">
        <v>744</v>
      </c>
      <c r="FQ84" s="118" t="s">
        <v>745</v>
      </c>
      <c r="FR84" s="118" t="s">
        <v>746</v>
      </c>
      <c r="FS84" s="118" t="s">
        <v>747</v>
      </c>
      <c r="FT84" s="118" t="s">
        <v>233</v>
      </c>
      <c r="FU84" s="118"/>
      <c r="FV84" s="118"/>
      <c r="FW84" s="118"/>
      <c r="FX84" s="118"/>
      <c r="FY84" s="118"/>
      <c r="FZ84" s="118"/>
      <c r="GA84" s="118"/>
      <c r="GB84" s="118"/>
      <c r="GC84" s="118"/>
      <c r="GD84" s="118"/>
      <c r="GE84" s="118" t="s">
        <v>234</v>
      </c>
      <c r="GF84" s="118" t="s">
        <v>235</v>
      </c>
      <c r="GG84" s="118" t="s">
        <v>234</v>
      </c>
      <c r="GH84" s="120" t="s">
        <v>237</v>
      </c>
      <c r="GI84" s="118" t="s">
        <v>236</v>
      </c>
      <c r="GJ84" s="118" t="s">
        <v>236</v>
      </c>
      <c r="GK84" s="50">
        <v>70323.409999999451</v>
      </c>
      <c r="GL84" s="118">
        <v>0</v>
      </c>
      <c r="GM84" s="50">
        <v>17037.34</v>
      </c>
      <c r="GN84" s="50">
        <v>870187.59044748184</v>
      </c>
      <c r="GO84" s="50">
        <v>0</v>
      </c>
      <c r="GP84" s="50">
        <v>30399.99</v>
      </c>
      <c r="GQ84" s="50">
        <v>0</v>
      </c>
      <c r="GR84" s="50">
        <v>75685</v>
      </c>
      <c r="GS84" s="50">
        <v>856.93000000000029</v>
      </c>
      <c r="GT84" s="50">
        <v>15635</v>
      </c>
      <c r="GU84" s="50">
        <v>0</v>
      </c>
      <c r="GV84" s="50">
        <v>51852.56</v>
      </c>
      <c r="GW84" s="50">
        <v>5488.84</v>
      </c>
      <c r="GX84" s="50">
        <v>0</v>
      </c>
      <c r="GY84" s="50">
        <v>6075</v>
      </c>
      <c r="GZ84" s="50">
        <v>11337.63</v>
      </c>
      <c r="HA84" s="50">
        <v>0</v>
      </c>
      <c r="HB84" s="118">
        <v>0</v>
      </c>
      <c r="HC84" s="118">
        <v>0</v>
      </c>
      <c r="HD84" s="118">
        <v>0</v>
      </c>
      <c r="HE84" s="118">
        <v>0</v>
      </c>
      <c r="HF84" s="118">
        <v>0</v>
      </c>
      <c r="HG84" s="118">
        <v>0</v>
      </c>
      <c r="HH84" s="50">
        <v>41507</v>
      </c>
      <c r="HI84" s="50">
        <v>539981.76</v>
      </c>
      <c r="HJ84" s="50">
        <v>0</v>
      </c>
      <c r="HK84" s="50">
        <v>198827.81999999969</v>
      </c>
      <c r="HL84" s="50">
        <v>0</v>
      </c>
      <c r="HM84" s="50">
        <v>54536.45</v>
      </c>
      <c r="HN84" s="50">
        <v>0</v>
      </c>
      <c r="HO84" s="50">
        <v>62689.169999999976</v>
      </c>
      <c r="HP84" s="50">
        <v>4030.0600000000195</v>
      </c>
      <c r="HQ84" s="50">
        <v>2993.5500000003085</v>
      </c>
      <c r="HR84" s="50">
        <v>977.5</v>
      </c>
      <c r="HS84" s="50">
        <v>6924.72</v>
      </c>
      <c r="HT84" s="50">
        <v>11974.68</v>
      </c>
      <c r="HU84" s="50">
        <v>6907.92</v>
      </c>
      <c r="HV84" s="50">
        <v>22838.75</v>
      </c>
      <c r="HW84" s="50">
        <v>612.38</v>
      </c>
      <c r="HX84" s="50">
        <v>37514.949999999997</v>
      </c>
      <c r="HY84" s="50">
        <v>0</v>
      </c>
      <c r="HZ84" s="50">
        <v>4486.72</v>
      </c>
      <c r="IA84" s="50">
        <v>13736.84</v>
      </c>
      <c r="IB84" s="50">
        <v>14851.68</v>
      </c>
      <c r="IC84" s="50">
        <v>0</v>
      </c>
      <c r="ID84" s="50">
        <v>13123.59</v>
      </c>
      <c r="IE84" s="50">
        <v>3731.48</v>
      </c>
      <c r="IF84" s="50">
        <v>4201.07</v>
      </c>
      <c r="IG84" s="50">
        <v>35597.01</v>
      </c>
      <c r="IH84" s="50">
        <v>0</v>
      </c>
      <c r="II84" s="50">
        <v>4312.7</v>
      </c>
      <c r="IJ84" s="50">
        <v>15507.74</v>
      </c>
      <c r="IK84" s="50">
        <v>0</v>
      </c>
      <c r="IL84" s="50">
        <v>0</v>
      </c>
      <c r="IM84" s="50">
        <v>3674.16</v>
      </c>
      <c r="IN84" s="50">
        <v>0</v>
      </c>
      <c r="IO84" s="50">
        <v>0</v>
      </c>
      <c r="IP84" s="50">
        <v>5890</v>
      </c>
      <c r="IQ84" s="50">
        <v>0</v>
      </c>
      <c r="IR84" s="118">
        <v>0</v>
      </c>
      <c r="IS84" s="118">
        <v>1</v>
      </c>
      <c r="IT84" s="118">
        <v>0</v>
      </c>
      <c r="IU84" s="50">
        <v>0</v>
      </c>
      <c r="IV84" s="50">
        <v>0</v>
      </c>
      <c r="IW84" s="50">
        <v>1499</v>
      </c>
      <c r="IX84" s="50">
        <v>115316.25</v>
      </c>
      <c r="IY84" s="50"/>
      <c r="IZ84" s="50">
        <v>21428.34</v>
      </c>
      <c r="JA84" s="118">
        <v>0</v>
      </c>
      <c r="JB84" s="118">
        <v>0</v>
      </c>
      <c r="JC84" s="118">
        <v>0</v>
      </c>
      <c r="JD84" s="118"/>
      <c r="JF84" s="12">
        <v>70323.409999999451</v>
      </c>
      <c r="JG84" s="12">
        <v>1109025.5404474819</v>
      </c>
      <c r="JH84" s="12">
        <v>1064032.6999999997</v>
      </c>
      <c r="JI84" s="100">
        <v>115316.25044748164</v>
      </c>
      <c r="JJ84" s="102">
        <v>115316.25</v>
      </c>
      <c r="JK84" s="104">
        <v>-4.4748163782060146E-4</v>
      </c>
      <c r="JM84" s="12">
        <v>17037.34</v>
      </c>
      <c r="JN84" s="12">
        <v>5890</v>
      </c>
      <c r="JO84" s="12">
        <v>1499</v>
      </c>
      <c r="JP84" s="100">
        <v>21428.34</v>
      </c>
      <c r="JQ84" s="100">
        <v>21428.34</v>
      </c>
      <c r="JR84" s="100">
        <v>0</v>
      </c>
      <c r="JS84" s="12">
        <v>779793.74999999988</v>
      </c>
      <c r="JZ84" s="105" t="s">
        <v>743</v>
      </c>
      <c r="KA84" s="105">
        <v>457</v>
      </c>
      <c r="KB84" s="105">
        <v>0</v>
      </c>
      <c r="KC84" s="105" t="s">
        <v>748</v>
      </c>
      <c r="KD84" s="105"/>
      <c r="KE84" s="105" t="s">
        <v>749</v>
      </c>
      <c r="KF84" s="105"/>
      <c r="KG84" s="105"/>
      <c r="KH84" s="105">
        <v>829173.59044748207</v>
      </c>
      <c r="KI84" s="105">
        <v>829173.59044748184</v>
      </c>
      <c r="KJ84" s="105"/>
      <c r="KK84" s="105">
        <v>0</v>
      </c>
      <c r="KL84" s="105">
        <v>829178</v>
      </c>
      <c r="KN84" s="106">
        <v>0</v>
      </c>
      <c r="KQ84" s="1" t="s">
        <v>743</v>
      </c>
      <c r="KR84" s="12">
        <v>198827.81999999969</v>
      </c>
      <c r="KS84" s="12">
        <v>0</v>
      </c>
      <c r="KT84" s="12">
        <v>0</v>
      </c>
      <c r="KU84" s="12">
        <v>0</v>
      </c>
      <c r="KW84" s="1">
        <v>0</v>
      </c>
      <c r="KX84" s="1">
        <v>33197.959999999977</v>
      </c>
      <c r="KY84" s="1">
        <v>0</v>
      </c>
    </row>
    <row r="85" spans="1:311" x14ac:dyDescent="0.35">
      <c r="A85" s="2" t="s">
        <v>750</v>
      </c>
      <c r="B85" s="3">
        <v>-35712.129999999997</v>
      </c>
      <c r="C85" s="3">
        <v>0</v>
      </c>
      <c r="D85" s="3">
        <v>-21900</v>
      </c>
      <c r="E85" s="3">
        <v>0</v>
      </c>
      <c r="F85" s="3">
        <v>-49485</v>
      </c>
      <c r="G85" s="3">
        <v>-26725</v>
      </c>
      <c r="H85" s="3">
        <v>0</v>
      </c>
      <c r="I85" s="3">
        <v>-17893.54</v>
      </c>
      <c r="J85" s="3">
        <v>-5215.22</v>
      </c>
      <c r="K85" s="3">
        <v>0</v>
      </c>
      <c r="L85" s="3">
        <v>0</v>
      </c>
      <c r="M85" s="3">
        <v>-5415.53</v>
      </c>
      <c r="N85" s="3">
        <v>-4115.83</v>
      </c>
      <c r="O85" s="3">
        <v>0</v>
      </c>
      <c r="P85" s="3">
        <v>0</v>
      </c>
      <c r="Q85" s="3">
        <v>0</v>
      </c>
      <c r="R85" s="3">
        <v>0</v>
      </c>
      <c r="S85" s="3">
        <v>301312.84999999998</v>
      </c>
      <c r="T85" s="3">
        <v>0</v>
      </c>
      <c r="U85" s="3">
        <v>0</v>
      </c>
      <c r="V85" s="3">
        <v>0</v>
      </c>
      <c r="W85" s="3">
        <v>44673.760000000002</v>
      </c>
      <c r="X85" s="3">
        <v>0</v>
      </c>
      <c r="Y85" s="3">
        <v>3159.88</v>
      </c>
      <c r="Z85" s="3">
        <v>5923.05</v>
      </c>
      <c r="AA85" s="3">
        <v>128099.7</v>
      </c>
      <c r="AB85" s="3">
        <v>494.5</v>
      </c>
      <c r="AC85" s="3">
        <v>2063.6999999999998</v>
      </c>
      <c r="AD85" s="3">
        <v>12118.07</v>
      </c>
      <c r="AE85" s="3">
        <v>2752.6</v>
      </c>
      <c r="AF85" s="3">
        <v>17165.55</v>
      </c>
      <c r="AG85" s="3">
        <v>1372.67</v>
      </c>
      <c r="AH85" s="3">
        <v>13096.36</v>
      </c>
      <c r="AI85" s="3">
        <v>0</v>
      </c>
      <c r="AJ85" s="3">
        <v>3168.9</v>
      </c>
      <c r="AK85" s="3">
        <v>27596.959999999999</v>
      </c>
      <c r="AL85" s="3">
        <v>1745.99</v>
      </c>
      <c r="AM85" s="3">
        <v>0</v>
      </c>
      <c r="AN85" s="3">
        <v>6636.38</v>
      </c>
      <c r="AO85" s="3">
        <v>1720</v>
      </c>
      <c r="AP85" s="3">
        <v>1137.46</v>
      </c>
      <c r="AQ85" s="3">
        <v>25224.32</v>
      </c>
      <c r="AR85" s="3">
        <v>10996.63</v>
      </c>
      <c r="AS85" s="3">
        <v>19900.87</v>
      </c>
      <c r="AT85" s="3">
        <v>23956.87</v>
      </c>
      <c r="AU85" s="3">
        <v>0</v>
      </c>
      <c r="AV85" s="3">
        <v>0</v>
      </c>
      <c r="AW85" s="3">
        <v>0</v>
      </c>
      <c r="AX85" s="3">
        <v>0</v>
      </c>
      <c r="AY85" s="3">
        <v>-257.5</v>
      </c>
      <c r="AZ85" s="3">
        <v>325.3</v>
      </c>
      <c r="BA85" s="12">
        <v>487922.62</v>
      </c>
      <c r="BB85" s="12">
        <v>-10285.75</v>
      </c>
      <c r="BC85" s="12">
        <v>498208.37</v>
      </c>
      <c r="BD85" s="12">
        <v>0</v>
      </c>
      <c r="BE85" s="12"/>
      <c r="BF85" s="12">
        <v>4999</v>
      </c>
      <c r="BG85" s="12">
        <v>0</v>
      </c>
      <c r="BH85" s="12">
        <v>15284.75</v>
      </c>
      <c r="BI85" s="12"/>
      <c r="BJ85" s="12">
        <v>15284.75</v>
      </c>
      <c r="BK85" s="12">
        <v>0</v>
      </c>
      <c r="BL85" s="12"/>
      <c r="BM85" s="12">
        <v>0</v>
      </c>
      <c r="BN85" s="12">
        <v>0</v>
      </c>
      <c r="BO85" s="12"/>
      <c r="BP85" s="12">
        <v>0</v>
      </c>
      <c r="BQ85" s="12">
        <v>-10285.75</v>
      </c>
      <c r="BS85" s="12">
        <v>67.800000000000011</v>
      </c>
      <c r="BT85" s="1">
        <v>0</v>
      </c>
      <c r="BU85" s="1">
        <v>67.800000000000011</v>
      </c>
      <c r="BV85" s="12">
        <v>-5415.53</v>
      </c>
      <c r="BW85" s="12">
        <v>27664.76</v>
      </c>
      <c r="BY85" s="1">
        <v>0</v>
      </c>
      <c r="BZ85" s="1">
        <v>0</v>
      </c>
      <c r="CB85" s="44">
        <v>458</v>
      </c>
      <c r="CC85" s="12">
        <v>155014.45000000065</v>
      </c>
      <c r="CD85" s="12">
        <v>189054.56000000006</v>
      </c>
      <c r="CE85" s="12">
        <v>21842.120000000003</v>
      </c>
      <c r="CF85" s="1">
        <v>11556.370000000003</v>
      </c>
      <c r="CH85" s="50">
        <v>515085</v>
      </c>
      <c r="CI85" s="50">
        <v>0</v>
      </c>
      <c r="CJ85" s="50">
        <v>-6025.12</v>
      </c>
      <c r="CK85" s="50">
        <v>-5237</v>
      </c>
      <c r="CL85" s="50"/>
      <c r="CM85" s="50">
        <v>0</v>
      </c>
      <c r="CN85" s="50">
        <v>0</v>
      </c>
      <c r="CO85" s="50">
        <v>-16728</v>
      </c>
      <c r="CP85" s="50">
        <v>-9997</v>
      </c>
      <c r="CQ85" s="50">
        <v>0</v>
      </c>
      <c r="CR85" s="50">
        <v>0</v>
      </c>
      <c r="CT85" s="56">
        <v>35712.129999999997</v>
      </c>
      <c r="CU85" s="104">
        <v>521964.13427771925</v>
      </c>
      <c r="CV85" s="104">
        <v>0</v>
      </c>
      <c r="CW85" s="12">
        <v>0</v>
      </c>
      <c r="CX85" s="12">
        <v>0</v>
      </c>
      <c r="CY85" s="12">
        <v>0</v>
      </c>
      <c r="CZ85" s="63">
        <v>0</v>
      </c>
      <c r="DA85" s="60">
        <v>557676.26427771919</v>
      </c>
      <c r="DB85" s="56">
        <v>0</v>
      </c>
      <c r="DC85" s="63"/>
      <c r="DD85" s="60">
        <v>0</v>
      </c>
      <c r="DE85" s="56">
        <v>21900</v>
      </c>
      <c r="DF85" s="12">
        <v>0</v>
      </c>
      <c r="DG85" s="12">
        <v>0</v>
      </c>
      <c r="DH85" s="60">
        <v>21900</v>
      </c>
      <c r="DI85" s="67">
        <v>0</v>
      </c>
      <c r="DJ85" s="71">
        <v>49485</v>
      </c>
      <c r="DK85" s="56">
        <v>26725</v>
      </c>
      <c r="DL85" s="12">
        <v>0</v>
      </c>
      <c r="DM85" s="12">
        <v>-16728</v>
      </c>
      <c r="DN85" s="63">
        <v>-9997</v>
      </c>
      <c r="DO85" s="67">
        <v>0</v>
      </c>
      <c r="DP85" s="71">
        <v>0</v>
      </c>
      <c r="DQ85" s="67">
        <v>0</v>
      </c>
      <c r="DR85" s="67">
        <v>17893.54</v>
      </c>
      <c r="DS85" s="71">
        <v>5215.22</v>
      </c>
      <c r="DT85" s="67">
        <v>0</v>
      </c>
      <c r="DU85" s="71">
        <v>0</v>
      </c>
      <c r="DV85" s="67">
        <v>5415.53</v>
      </c>
      <c r="DW85" s="71">
        <v>4115.83</v>
      </c>
      <c r="DX85" s="83">
        <v>0</v>
      </c>
      <c r="DY85" s="83">
        <v>0</v>
      </c>
      <c r="DZ85" s="83">
        <v>0</v>
      </c>
      <c r="EA85" s="83">
        <v>0</v>
      </c>
      <c r="EB85" s="83">
        <v>0</v>
      </c>
      <c r="EC85" s="83">
        <v>0</v>
      </c>
      <c r="ED85" s="83">
        <v>0</v>
      </c>
      <c r="EE85" s="67">
        <v>26725</v>
      </c>
      <c r="EG85" s="92">
        <v>301312.84999999998</v>
      </c>
      <c r="EH85" s="92">
        <v>0</v>
      </c>
      <c r="EI85" s="92">
        <v>0</v>
      </c>
      <c r="EJ85" s="92">
        <v>0</v>
      </c>
      <c r="EK85" s="92">
        <v>44673.760000000002</v>
      </c>
      <c r="EL85" s="92">
        <v>0</v>
      </c>
      <c r="EM85" s="92">
        <v>3159.88</v>
      </c>
      <c r="EN85" s="92">
        <v>5923.05</v>
      </c>
      <c r="EO85" s="92">
        <v>128099.7</v>
      </c>
      <c r="EP85" s="92">
        <v>494.5</v>
      </c>
      <c r="EQ85" s="92">
        <v>2063.6999999999998</v>
      </c>
      <c r="ER85" s="92">
        <v>12118.07</v>
      </c>
      <c r="ES85" s="92">
        <v>2752.6</v>
      </c>
      <c r="ET85" s="92">
        <v>17165.55</v>
      </c>
      <c r="EU85" s="92">
        <v>1372.67</v>
      </c>
      <c r="EV85" s="92">
        <v>13096.36</v>
      </c>
      <c r="EW85" s="92">
        <v>0</v>
      </c>
      <c r="EX85" s="92">
        <v>3168.9</v>
      </c>
      <c r="EY85" s="92">
        <v>27664.76</v>
      </c>
      <c r="EZ85" s="92">
        <v>1745.99</v>
      </c>
      <c r="FA85" s="92">
        <v>0</v>
      </c>
      <c r="FB85" s="92">
        <v>6636.38</v>
      </c>
      <c r="FC85" s="92">
        <v>1720</v>
      </c>
      <c r="FD85" s="92">
        <v>1137.46</v>
      </c>
      <c r="FE85" s="92">
        <v>25224.32</v>
      </c>
      <c r="FF85" s="92">
        <v>10996.63</v>
      </c>
      <c r="FG85" s="92">
        <v>19900.87</v>
      </c>
      <c r="FH85" s="92">
        <v>23956.87</v>
      </c>
      <c r="FI85" s="92">
        <v>0</v>
      </c>
      <c r="FJ85" s="92">
        <v>0</v>
      </c>
      <c r="FK85" s="92">
        <v>0</v>
      </c>
      <c r="FL85" s="92">
        <v>0</v>
      </c>
      <c r="FM85" s="186">
        <v>458</v>
      </c>
      <c r="FN85" s="1" t="s">
        <v>750</v>
      </c>
      <c r="FO85" s="118">
        <v>9353037</v>
      </c>
      <c r="FP85" s="118" t="s">
        <v>751</v>
      </c>
      <c r="FQ85" s="118" t="s">
        <v>752</v>
      </c>
      <c r="FR85" s="118" t="s">
        <v>753</v>
      </c>
      <c r="FS85" s="118" t="s">
        <v>754</v>
      </c>
      <c r="FT85" s="118" t="s">
        <v>233</v>
      </c>
      <c r="FU85" s="118"/>
      <c r="FV85" s="118"/>
      <c r="FW85" s="118"/>
      <c r="FX85" s="118"/>
      <c r="FY85" s="118"/>
      <c r="FZ85" s="118"/>
      <c r="GA85" s="118"/>
      <c r="GB85" s="118"/>
      <c r="GC85" s="118"/>
      <c r="GD85" s="118"/>
      <c r="GE85" s="118" t="s">
        <v>234</v>
      </c>
      <c r="GF85" s="118" t="s">
        <v>235</v>
      </c>
      <c r="GG85" s="118" t="s">
        <v>234</v>
      </c>
      <c r="GH85" s="120" t="s">
        <v>237</v>
      </c>
      <c r="GI85" s="118" t="s">
        <v>236</v>
      </c>
      <c r="GJ85" s="118" t="s">
        <v>236</v>
      </c>
      <c r="GK85" s="50">
        <v>155014.45000000065</v>
      </c>
      <c r="GL85" s="118">
        <v>0</v>
      </c>
      <c r="GM85" s="50">
        <v>21842.120000000003</v>
      </c>
      <c r="GN85" s="50">
        <v>557674.86427771917</v>
      </c>
      <c r="GO85" s="50">
        <v>0</v>
      </c>
      <c r="GP85" s="50">
        <v>21900</v>
      </c>
      <c r="GQ85" s="50">
        <v>0</v>
      </c>
      <c r="GR85" s="50">
        <v>49485</v>
      </c>
      <c r="GS85" s="50">
        <v>0</v>
      </c>
      <c r="GT85" s="50">
        <v>0</v>
      </c>
      <c r="GU85" s="50">
        <v>0</v>
      </c>
      <c r="GV85" s="50">
        <v>17893.54</v>
      </c>
      <c r="GW85" s="50">
        <v>5215.22</v>
      </c>
      <c r="GX85" s="50">
        <v>0</v>
      </c>
      <c r="GY85" s="50">
        <v>0</v>
      </c>
      <c r="GZ85" s="50">
        <v>5415.53</v>
      </c>
      <c r="HA85" s="50">
        <v>4115.83</v>
      </c>
      <c r="HB85" s="118">
        <v>0</v>
      </c>
      <c r="HC85" s="118">
        <v>0</v>
      </c>
      <c r="HD85" s="118">
        <v>0</v>
      </c>
      <c r="HE85" s="118">
        <v>0</v>
      </c>
      <c r="HF85" s="118">
        <v>0</v>
      </c>
      <c r="HG85" s="118">
        <v>0</v>
      </c>
      <c r="HH85" s="50">
        <v>26725</v>
      </c>
      <c r="HI85" s="50">
        <v>301312.84999999998</v>
      </c>
      <c r="HJ85" s="50">
        <v>0</v>
      </c>
      <c r="HK85" s="50">
        <v>124460.01000000005</v>
      </c>
      <c r="HL85" s="50">
        <v>0</v>
      </c>
      <c r="HM85" s="50">
        <v>44673.760000000002</v>
      </c>
      <c r="HN85" s="50">
        <v>0</v>
      </c>
      <c r="HO85" s="50">
        <v>6143.17</v>
      </c>
      <c r="HP85" s="50">
        <v>2939.76</v>
      </c>
      <c r="HQ85" s="50">
        <v>3639.6899999999441</v>
      </c>
      <c r="HR85" s="50">
        <v>494.5</v>
      </c>
      <c r="HS85" s="50">
        <v>2063.6999999999998</v>
      </c>
      <c r="HT85" s="50">
        <v>12118.07</v>
      </c>
      <c r="HU85" s="50">
        <v>2752.6</v>
      </c>
      <c r="HV85" s="50">
        <v>17165.55</v>
      </c>
      <c r="HW85" s="50">
        <v>1372.67</v>
      </c>
      <c r="HX85" s="50">
        <v>13096.36</v>
      </c>
      <c r="HY85" s="50">
        <v>0</v>
      </c>
      <c r="HZ85" s="50">
        <v>3168.9</v>
      </c>
      <c r="IA85" s="50">
        <v>27664.76</v>
      </c>
      <c r="IB85" s="50">
        <v>1745.99</v>
      </c>
      <c r="IC85" s="50">
        <v>0</v>
      </c>
      <c r="ID85" s="50">
        <v>6636.38</v>
      </c>
      <c r="IE85" s="50">
        <v>1720</v>
      </c>
      <c r="IF85" s="50">
        <v>1137.46</v>
      </c>
      <c r="IG85" s="50">
        <v>25224.32</v>
      </c>
      <c r="IH85" s="50">
        <v>10996.63</v>
      </c>
      <c r="II85" s="50">
        <v>19900.87</v>
      </c>
      <c r="IJ85" s="50">
        <v>23956.87</v>
      </c>
      <c r="IK85" s="50">
        <v>0</v>
      </c>
      <c r="IL85" s="50">
        <v>0</v>
      </c>
      <c r="IM85" s="50">
        <v>0</v>
      </c>
      <c r="IN85" s="50">
        <v>0</v>
      </c>
      <c r="IO85" s="50">
        <v>0</v>
      </c>
      <c r="IP85" s="50">
        <v>4999</v>
      </c>
      <c r="IQ85" s="50">
        <v>0</v>
      </c>
      <c r="IR85" s="118">
        <v>0</v>
      </c>
      <c r="IS85" s="118">
        <v>1</v>
      </c>
      <c r="IT85" s="118">
        <v>0</v>
      </c>
      <c r="IU85" s="50">
        <v>15284.75</v>
      </c>
      <c r="IV85" s="50">
        <v>0</v>
      </c>
      <c r="IW85" s="50">
        <v>0</v>
      </c>
      <c r="IX85" s="50">
        <v>189054.56000000006</v>
      </c>
      <c r="IY85" s="50"/>
      <c r="IZ85" s="50">
        <v>11556.370000000003</v>
      </c>
      <c r="JA85" s="118">
        <v>0</v>
      </c>
      <c r="JB85" s="118">
        <v>0</v>
      </c>
      <c r="JC85" s="118">
        <v>0</v>
      </c>
      <c r="JD85" s="118"/>
      <c r="JF85" s="12">
        <v>155014.45000000065</v>
      </c>
      <c r="JG85" s="12">
        <v>688424.98427771917</v>
      </c>
      <c r="JH85" s="12">
        <v>654384.86999999988</v>
      </c>
      <c r="JI85" s="100">
        <v>189054.56427771994</v>
      </c>
      <c r="JJ85" s="102">
        <v>189054.56000000006</v>
      </c>
      <c r="JK85" s="104">
        <v>-4.27771988324821E-3</v>
      </c>
      <c r="JM85" s="12">
        <v>21842.120000000003</v>
      </c>
      <c r="JN85" s="12">
        <v>4999</v>
      </c>
      <c r="JO85" s="12">
        <v>15284.75</v>
      </c>
      <c r="JP85" s="100">
        <v>11556.370000000003</v>
      </c>
      <c r="JQ85" s="100">
        <v>11556.370000000003</v>
      </c>
      <c r="JR85" s="100">
        <v>0</v>
      </c>
      <c r="JS85" s="12">
        <v>498208.37</v>
      </c>
      <c r="JZ85" s="105" t="s">
        <v>750</v>
      </c>
      <c r="KA85" s="105">
        <v>458</v>
      </c>
      <c r="KB85" s="105">
        <v>0</v>
      </c>
      <c r="KC85" s="105" t="s">
        <v>755</v>
      </c>
      <c r="KD85" s="105"/>
      <c r="KE85" s="105" t="s">
        <v>756</v>
      </c>
      <c r="KF85" s="105"/>
      <c r="KG85" s="105"/>
      <c r="KH85" s="105">
        <v>521964.13427771942</v>
      </c>
      <c r="KI85" s="105">
        <v>521964.13427771925</v>
      </c>
      <c r="KJ85" s="105"/>
      <c r="KK85" s="105">
        <v>0</v>
      </c>
      <c r="KL85" s="105">
        <v>521963</v>
      </c>
      <c r="KN85" s="106">
        <v>0</v>
      </c>
      <c r="KQ85" s="1" t="s">
        <v>750</v>
      </c>
      <c r="KR85" s="12">
        <v>124460.01000000005</v>
      </c>
      <c r="KS85" s="12">
        <v>0</v>
      </c>
      <c r="KT85" s="12">
        <v>0</v>
      </c>
      <c r="KU85" s="12">
        <v>0</v>
      </c>
      <c r="KW85" s="1">
        <v>0</v>
      </c>
      <c r="KX85" s="1">
        <v>2983.29</v>
      </c>
      <c r="KY85" s="1">
        <v>0</v>
      </c>
    </row>
    <row r="86" spans="1:311" x14ac:dyDescent="0.35">
      <c r="A86" s="2" t="s">
        <v>757</v>
      </c>
      <c r="B86" s="3">
        <v>-38718.129999999997</v>
      </c>
      <c r="C86" s="3">
        <v>0</v>
      </c>
      <c r="D86" s="3">
        <v>-27400.01</v>
      </c>
      <c r="E86" s="3">
        <v>0</v>
      </c>
      <c r="F86" s="3">
        <v>-46841.5</v>
      </c>
      <c r="G86" s="3">
        <v>-51222</v>
      </c>
      <c r="H86" s="3">
        <v>-900</v>
      </c>
      <c r="I86" s="3">
        <v>-28512.880000000001</v>
      </c>
      <c r="J86" s="3">
        <v>-7149.9</v>
      </c>
      <c r="K86" s="3">
        <v>0</v>
      </c>
      <c r="L86" s="3">
        <v>-3454</v>
      </c>
      <c r="M86" s="3">
        <v>-13475.92</v>
      </c>
      <c r="N86" s="3">
        <v>-4134.95</v>
      </c>
      <c r="O86" s="3">
        <v>0</v>
      </c>
      <c r="P86" s="3">
        <v>0</v>
      </c>
      <c r="Q86" s="3">
        <v>0</v>
      </c>
      <c r="R86" s="3">
        <v>0</v>
      </c>
      <c r="S86" s="3">
        <v>575090.06999999995</v>
      </c>
      <c r="T86" s="3">
        <v>2497.62</v>
      </c>
      <c r="U86" s="3">
        <v>0</v>
      </c>
      <c r="V86" s="3">
        <v>0</v>
      </c>
      <c r="W86" s="3">
        <v>66284.149999999994</v>
      </c>
      <c r="X86" s="3">
        <v>0</v>
      </c>
      <c r="Y86" s="3">
        <v>6713.07</v>
      </c>
      <c r="Z86" s="3">
        <v>6165.96</v>
      </c>
      <c r="AA86" s="3">
        <v>158045.49</v>
      </c>
      <c r="AB86" s="3">
        <v>2720.5</v>
      </c>
      <c r="AC86" s="3">
        <v>26677.51</v>
      </c>
      <c r="AD86" s="3">
        <v>39574.39</v>
      </c>
      <c r="AE86" s="3">
        <v>2960.36</v>
      </c>
      <c r="AF86" s="3">
        <v>22222.11</v>
      </c>
      <c r="AG86" s="3">
        <v>4248.08</v>
      </c>
      <c r="AH86" s="3">
        <v>29872.25</v>
      </c>
      <c r="AI86" s="3">
        <v>0</v>
      </c>
      <c r="AJ86" s="3">
        <v>10008.780000000001</v>
      </c>
      <c r="AK86" s="3">
        <v>42630.05</v>
      </c>
      <c r="AL86" s="3">
        <v>19355.37</v>
      </c>
      <c r="AM86" s="3">
        <v>0</v>
      </c>
      <c r="AN86" s="3">
        <v>10683.01</v>
      </c>
      <c r="AO86" s="3">
        <v>2740</v>
      </c>
      <c r="AP86" s="3">
        <v>0</v>
      </c>
      <c r="AQ86" s="3">
        <v>52032.38</v>
      </c>
      <c r="AR86" s="3">
        <v>0</v>
      </c>
      <c r="AS86" s="3">
        <v>40893.69</v>
      </c>
      <c r="AT86" s="3">
        <v>20404.54</v>
      </c>
      <c r="AU86" s="3">
        <v>0</v>
      </c>
      <c r="AV86" s="3">
        <v>1146.44</v>
      </c>
      <c r="AW86" s="3">
        <v>0</v>
      </c>
      <c r="AX86" s="3">
        <v>0</v>
      </c>
      <c r="AY86" s="3">
        <v>-560.25</v>
      </c>
      <c r="AZ86" s="3">
        <v>1469.35</v>
      </c>
      <c r="BA86" s="12">
        <v>922065.63</v>
      </c>
      <c r="BB86" s="12">
        <v>5818.75</v>
      </c>
      <c r="BC86" s="12">
        <v>916246.88000000012</v>
      </c>
      <c r="BD86" s="12">
        <v>0</v>
      </c>
      <c r="BE86" s="12"/>
      <c r="BF86" s="12">
        <v>9608.75</v>
      </c>
      <c r="BG86" s="12">
        <v>0</v>
      </c>
      <c r="BH86" s="12">
        <v>0</v>
      </c>
      <c r="BI86" s="12"/>
      <c r="BJ86" s="12">
        <v>0</v>
      </c>
      <c r="BK86" s="12">
        <v>0</v>
      </c>
      <c r="BL86" s="12"/>
      <c r="BM86" s="12">
        <v>0</v>
      </c>
      <c r="BN86" s="12">
        <v>3790</v>
      </c>
      <c r="BO86" s="12"/>
      <c r="BP86" s="12">
        <v>3790</v>
      </c>
      <c r="BQ86" s="12">
        <v>5818.75</v>
      </c>
      <c r="BS86" s="12">
        <v>909.09999999999991</v>
      </c>
      <c r="BT86" s="1">
        <v>0</v>
      </c>
      <c r="BU86" s="1">
        <v>909.09999999999991</v>
      </c>
      <c r="BV86" s="12">
        <v>-13475.92</v>
      </c>
      <c r="BW86" s="12">
        <v>43539.15</v>
      </c>
      <c r="BY86" s="1">
        <v>0</v>
      </c>
      <c r="BZ86" s="1">
        <v>0</v>
      </c>
      <c r="CB86" s="44">
        <v>460</v>
      </c>
      <c r="CC86" s="12">
        <v>403488.6100000001</v>
      </c>
      <c r="CD86" s="12">
        <v>371232.79999999981</v>
      </c>
      <c r="CE86" s="12">
        <v>24040.23</v>
      </c>
      <c r="CF86" s="1">
        <v>29858.98</v>
      </c>
      <c r="CH86" s="50">
        <v>956983</v>
      </c>
      <c r="CI86" s="50">
        <v>0</v>
      </c>
      <c r="CJ86" s="50">
        <v>0</v>
      </c>
      <c r="CK86" s="50">
        <v>-8413</v>
      </c>
      <c r="CL86" s="50"/>
      <c r="CM86" s="50">
        <v>0</v>
      </c>
      <c r="CN86" s="50">
        <v>0</v>
      </c>
      <c r="CO86" s="50">
        <v>-33166</v>
      </c>
      <c r="CP86" s="50">
        <v>-18056</v>
      </c>
      <c r="CQ86" s="50">
        <v>0</v>
      </c>
      <c r="CR86" s="50">
        <v>0</v>
      </c>
      <c r="CT86" s="56">
        <v>38718.129999999997</v>
      </c>
      <c r="CU86" s="104">
        <v>889805.8737117158</v>
      </c>
      <c r="CV86" s="104">
        <v>0</v>
      </c>
      <c r="CW86" s="12">
        <v>0</v>
      </c>
      <c r="CX86" s="12">
        <v>0</v>
      </c>
      <c r="CY86" s="12">
        <v>0</v>
      </c>
      <c r="CZ86" s="63">
        <v>0</v>
      </c>
      <c r="DA86" s="60">
        <v>928524.00371171581</v>
      </c>
      <c r="DB86" s="56">
        <v>0</v>
      </c>
      <c r="DC86" s="63"/>
      <c r="DD86" s="60">
        <v>0</v>
      </c>
      <c r="DE86" s="56">
        <v>27400.01</v>
      </c>
      <c r="DF86" s="12">
        <v>0</v>
      </c>
      <c r="DG86" s="12">
        <v>0</v>
      </c>
      <c r="DH86" s="60">
        <v>27400.01</v>
      </c>
      <c r="DI86" s="67">
        <v>0</v>
      </c>
      <c r="DJ86" s="71">
        <v>46841.5</v>
      </c>
      <c r="DK86" s="56">
        <v>51222</v>
      </c>
      <c r="DL86" s="12">
        <v>0</v>
      </c>
      <c r="DM86" s="12">
        <v>-33166</v>
      </c>
      <c r="DN86" s="63">
        <v>-18056</v>
      </c>
      <c r="DO86" s="67">
        <v>0</v>
      </c>
      <c r="DP86" s="71">
        <v>900</v>
      </c>
      <c r="DQ86" s="67">
        <v>0</v>
      </c>
      <c r="DR86" s="67">
        <v>28512.880000000001</v>
      </c>
      <c r="DS86" s="71">
        <v>7149.9</v>
      </c>
      <c r="DT86" s="67">
        <v>0</v>
      </c>
      <c r="DU86" s="71">
        <v>3454</v>
      </c>
      <c r="DV86" s="67">
        <v>13475.92</v>
      </c>
      <c r="DW86" s="71">
        <v>4134.95</v>
      </c>
      <c r="DX86" s="83">
        <v>0</v>
      </c>
      <c r="DY86" s="83">
        <v>0</v>
      </c>
      <c r="DZ86" s="83">
        <v>0</v>
      </c>
      <c r="EA86" s="83">
        <v>0</v>
      </c>
      <c r="EB86" s="83">
        <v>0</v>
      </c>
      <c r="EC86" s="83">
        <v>0</v>
      </c>
      <c r="ED86" s="83">
        <v>0</v>
      </c>
      <c r="EE86" s="67">
        <v>51222</v>
      </c>
      <c r="EG86" s="92">
        <v>575090.06999999995</v>
      </c>
      <c r="EH86" s="92">
        <v>2497.62</v>
      </c>
      <c r="EI86" s="92">
        <v>0</v>
      </c>
      <c r="EJ86" s="92">
        <v>0</v>
      </c>
      <c r="EK86" s="92">
        <v>66284.149999999994</v>
      </c>
      <c r="EL86" s="92">
        <v>0</v>
      </c>
      <c r="EM86" s="92">
        <v>6713.07</v>
      </c>
      <c r="EN86" s="92">
        <v>6165.96</v>
      </c>
      <c r="EO86" s="92">
        <v>158045.49</v>
      </c>
      <c r="EP86" s="92">
        <v>2720.5</v>
      </c>
      <c r="EQ86" s="92">
        <v>26677.51</v>
      </c>
      <c r="ER86" s="92">
        <v>39574.39</v>
      </c>
      <c r="ES86" s="92">
        <v>2960.36</v>
      </c>
      <c r="ET86" s="92">
        <v>22222.11</v>
      </c>
      <c r="EU86" s="92">
        <v>4248.08</v>
      </c>
      <c r="EV86" s="92">
        <v>29872.25</v>
      </c>
      <c r="EW86" s="92">
        <v>0</v>
      </c>
      <c r="EX86" s="92">
        <v>10008.780000000001</v>
      </c>
      <c r="EY86" s="92">
        <v>43539.15</v>
      </c>
      <c r="EZ86" s="92">
        <v>19355.37</v>
      </c>
      <c r="FA86" s="92">
        <v>0</v>
      </c>
      <c r="FB86" s="92">
        <v>10683.01</v>
      </c>
      <c r="FC86" s="92">
        <v>2740</v>
      </c>
      <c r="FD86" s="92">
        <v>0</v>
      </c>
      <c r="FE86" s="92">
        <v>52032.38</v>
      </c>
      <c r="FF86" s="92">
        <v>0</v>
      </c>
      <c r="FG86" s="92">
        <v>40893.69</v>
      </c>
      <c r="FH86" s="92">
        <v>20404.54</v>
      </c>
      <c r="FI86" s="92">
        <v>0</v>
      </c>
      <c r="FJ86" s="92">
        <v>1146.44</v>
      </c>
      <c r="FK86" s="92">
        <v>0</v>
      </c>
      <c r="FL86" s="92">
        <v>0</v>
      </c>
      <c r="FM86" s="186">
        <v>460</v>
      </c>
      <c r="FN86" s="1" t="s">
        <v>757</v>
      </c>
      <c r="FO86" s="118">
        <v>9352012</v>
      </c>
      <c r="FP86" s="118" t="s">
        <v>758</v>
      </c>
      <c r="FQ86" s="118" t="s">
        <v>759</v>
      </c>
      <c r="FR86" s="118" t="s">
        <v>760</v>
      </c>
      <c r="FS86" s="118" t="s">
        <v>761</v>
      </c>
      <c r="FT86" s="118" t="s">
        <v>358</v>
      </c>
      <c r="FU86" s="126">
        <v>9353026</v>
      </c>
      <c r="FV86" s="118"/>
      <c r="FW86" s="118"/>
      <c r="FX86" s="118"/>
      <c r="FY86" s="118"/>
      <c r="FZ86" s="118"/>
      <c r="GA86" s="118"/>
      <c r="GB86" s="118"/>
      <c r="GC86" s="118"/>
      <c r="GD86" s="118"/>
      <c r="GE86" s="118" t="s">
        <v>234</v>
      </c>
      <c r="GF86" s="118" t="s">
        <v>235</v>
      </c>
      <c r="GG86" s="118" t="s">
        <v>234</v>
      </c>
      <c r="GH86" s="120" t="s">
        <v>237</v>
      </c>
      <c r="GI86" s="118" t="s">
        <v>236</v>
      </c>
      <c r="GJ86" s="118" t="s">
        <v>236</v>
      </c>
      <c r="GK86" s="50">
        <v>403488.6100000001</v>
      </c>
      <c r="GL86" s="118">
        <v>0</v>
      </c>
      <c r="GM86" s="50">
        <v>24040.23</v>
      </c>
      <c r="GN86" s="50">
        <v>928527.95371171576</v>
      </c>
      <c r="GO86" s="50">
        <v>0</v>
      </c>
      <c r="GP86" s="50">
        <v>27400.01</v>
      </c>
      <c r="GQ86" s="50">
        <v>0</v>
      </c>
      <c r="GR86" s="50">
        <v>46841.5</v>
      </c>
      <c r="GS86" s="50">
        <v>0</v>
      </c>
      <c r="GT86" s="50">
        <v>900</v>
      </c>
      <c r="GU86" s="50">
        <v>0</v>
      </c>
      <c r="GV86" s="50">
        <v>28512.880000000001</v>
      </c>
      <c r="GW86" s="50">
        <v>7149.9</v>
      </c>
      <c r="GX86" s="50">
        <v>0</v>
      </c>
      <c r="GY86" s="50">
        <v>3454</v>
      </c>
      <c r="GZ86" s="50">
        <v>13475.92</v>
      </c>
      <c r="HA86" s="50">
        <v>4134.95</v>
      </c>
      <c r="HB86" s="118">
        <v>0</v>
      </c>
      <c r="HC86" s="118">
        <v>0</v>
      </c>
      <c r="HD86" s="118">
        <v>0</v>
      </c>
      <c r="HE86" s="118">
        <v>0</v>
      </c>
      <c r="HF86" s="118">
        <v>0</v>
      </c>
      <c r="HG86" s="118">
        <v>0</v>
      </c>
      <c r="HH86" s="50">
        <v>51222</v>
      </c>
      <c r="HI86" s="50">
        <v>575090.06999999995</v>
      </c>
      <c r="HJ86" s="50">
        <v>2497.62</v>
      </c>
      <c r="HK86" s="50">
        <v>179139.62000000037</v>
      </c>
      <c r="HL86" s="50">
        <v>0</v>
      </c>
      <c r="HM86" s="50">
        <v>66284.149999999994</v>
      </c>
      <c r="HN86" s="50">
        <v>0</v>
      </c>
      <c r="HO86" s="50">
        <v>6713.07</v>
      </c>
      <c r="HP86" s="50">
        <v>6165.96</v>
      </c>
      <c r="HQ86" s="50">
        <v>5583.3799999996263</v>
      </c>
      <c r="HR86" s="50">
        <v>2720.5</v>
      </c>
      <c r="HS86" s="50">
        <v>0</v>
      </c>
      <c r="HT86" s="50">
        <v>39574.39</v>
      </c>
      <c r="HU86" s="50">
        <v>2960.36</v>
      </c>
      <c r="HV86" s="50">
        <v>22222.11</v>
      </c>
      <c r="HW86" s="50">
        <v>4248.08</v>
      </c>
      <c r="HX86" s="50">
        <v>29872.25</v>
      </c>
      <c r="HY86" s="50">
        <v>0</v>
      </c>
      <c r="HZ86" s="50">
        <v>10008.780000000001</v>
      </c>
      <c r="IA86" s="50">
        <v>43539.15</v>
      </c>
      <c r="IB86" s="50">
        <v>19355.37</v>
      </c>
      <c r="IC86" s="50">
        <v>0</v>
      </c>
      <c r="ID86" s="50">
        <v>10683.01</v>
      </c>
      <c r="IE86" s="50">
        <v>2740</v>
      </c>
      <c r="IF86" s="50">
        <v>0</v>
      </c>
      <c r="IG86" s="50">
        <v>52032.38</v>
      </c>
      <c r="IH86" s="50">
        <v>0</v>
      </c>
      <c r="II86" s="50">
        <v>40893.69</v>
      </c>
      <c r="IJ86" s="50">
        <v>20404.54</v>
      </c>
      <c r="IK86" s="50">
        <v>0</v>
      </c>
      <c r="IL86" s="50">
        <v>0</v>
      </c>
      <c r="IM86" s="50">
        <v>1146.44</v>
      </c>
      <c r="IN86" s="50">
        <v>0</v>
      </c>
      <c r="IO86" s="50">
        <v>0</v>
      </c>
      <c r="IP86" s="50">
        <v>9608.75</v>
      </c>
      <c r="IQ86" s="50">
        <v>0</v>
      </c>
      <c r="IR86" s="118">
        <v>0</v>
      </c>
      <c r="IS86" s="118">
        <v>1</v>
      </c>
      <c r="IT86" s="118">
        <v>0</v>
      </c>
      <c r="IU86" s="50">
        <v>0</v>
      </c>
      <c r="IV86" s="50">
        <v>0</v>
      </c>
      <c r="IW86" s="50">
        <v>3790</v>
      </c>
      <c r="IX86" s="50">
        <v>371232.79999999981</v>
      </c>
      <c r="IY86" s="50"/>
      <c r="IZ86" s="50">
        <v>29858.98</v>
      </c>
      <c r="JA86" s="118">
        <v>0</v>
      </c>
      <c r="JB86" s="118">
        <v>0</v>
      </c>
      <c r="JC86" s="118">
        <v>0</v>
      </c>
      <c r="JD86" s="118"/>
      <c r="JF86" s="12">
        <v>403488.6100000001</v>
      </c>
      <c r="JG86" s="12">
        <v>1111619.1137117157</v>
      </c>
      <c r="JH86" s="12">
        <v>1143874.9199999997</v>
      </c>
      <c r="JI86" s="100">
        <v>371232.80371171609</v>
      </c>
      <c r="JJ86" s="102">
        <v>371232.79999999981</v>
      </c>
      <c r="JK86" s="104">
        <v>-3.7117162719368935E-3</v>
      </c>
      <c r="JM86" s="12">
        <v>24040.23</v>
      </c>
      <c r="JN86" s="12">
        <v>9608.75</v>
      </c>
      <c r="JO86" s="12">
        <v>3790</v>
      </c>
      <c r="JP86" s="100">
        <v>29858.979999999996</v>
      </c>
      <c r="JQ86" s="100">
        <v>29858.98</v>
      </c>
      <c r="JR86" s="100">
        <v>0</v>
      </c>
      <c r="JS86" s="12">
        <v>916246.88000000012</v>
      </c>
      <c r="JZ86" s="105" t="s">
        <v>757</v>
      </c>
      <c r="KA86" s="105">
        <v>460</v>
      </c>
      <c r="KB86" s="105">
        <v>0</v>
      </c>
      <c r="KC86" s="105" t="s">
        <v>758</v>
      </c>
      <c r="KD86" s="105" t="s">
        <v>762</v>
      </c>
      <c r="KE86" s="105" t="s">
        <v>763</v>
      </c>
      <c r="KF86" s="105"/>
      <c r="KG86" s="105"/>
      <c r="KH86" s="105">
        <v>889805.87371171592</v>
      </c>
      <c r="KI86" s="105">
        <v>889805.8737117158</v>
      </c>
      <c r="KJ86" s="105"/>
      <c r="KK86" s="105">
        <v>0</v>
      </c>
      <c r="KL86" s="105">
        <v>889810</v>
      </c>
      <c r="KN86" s="106">
        <v>0</v>
      </c>
      <c r="KQ86" s="1" t="s">
        <v>757</v>
      </c>
      <c r="KR86" s="12">
        <v>152462.11000000036</v>
      </c>
      <c r="KS86" s="12">
        <v>0</v>
      </c>
      <c r="KT86" s="12">
        <v>0</v>
      </c>
      <c r="KU86" s="12">
        <v>0</v>
      </c>
      <c r="KW86" s="1">
        <v>26677.51</v>
      </c>
      <c r="KX86" s="1">
        <v>0</v>
      </c>
      <c r="KY86" s="1">
        <v>0</v>
      </c>
    </row>
    <row r="87" spans="1:311" x14ac:dyDescent="0.35">
      <c r="A87" s="2" t="s">
        <v>764</v>
      </c>
      <c r="B87" s="3">
        <v>-40185.5</v>
      </c>
      <c r="C87" s="3">
        <v>0</v>
      </c>
      <c r="D87" s="3">
        <v>-10300</v>
      </c>
      <c r="E87" s="3">
        <v>0</v>
      </c>
      <c r="F87" s="3">
        <v>-35290</v>
      </c>
      <c r="G87" s="3">
        <v>-54583.93</v>
      </c>
      <c r="H87" s="3">
        <v>-1609.69</v>
      </c>
      <c r="I87" s="3">
        <v>-43980</v>
      </c>
      <c r="J87" s="3">
        <v>-20522.27</v>
      </c>
      <c r="K87" s="3">
        <v>-2129</v>
      </c>
      <c r="L87" s="3">
        <v>0</v>
      </c>
      <c r="M87" s="3">
        <v>-13436.78</v>
      </c>
      <c r="N87" s="3">
        <v>-1659.3</v>
      </c>
      <c r="O87" s="3">
        <v>0</v>
      </c>
      <c r="P87" s="3">
        <v>0</v>
      </c>
      <c r="Q87" s="3">
        <v>0</v>
      </c>
      <c r="R87" s="3">
        <v>0</v>
      </c>
      <c r="S87" s="3">
        <v>490912.28</v>
      </c>
      <c r="T87" s="3">
        <v>241.57</v>
      </c>
      <c r="U87" s="3">
        <v>0</v>
      </c>
      <c r="V87" s="3">
        <v>37279.599999999999</v>
      </c>
      <c r="W87" s="3">
        <v>56299.25</v>
      </c>
      <c r="X87" s="3">
        <v>24834.1</v>
      </c>
      <c r="Y87" s="3">
        <v>32429.62</v>
      </c>
      <c r="Z87" s="3">
        <v>32897.980000000003</v>
      </c>
      <c r="AA87" s="3">
        <v>178885.12</v>
      </c>
      <c r="AB87" s="3">
        <v>6484.63</v>
      </c>
      <c r="AC87" s="3">
        <v>0</v>
      </c>
      <c r="AD87" s="3">
        <v>10996.02</v>
      </c>
      <c r="AE87" s="3">
        <v>3041.45</v>
      </c>
      <c r="AF87" s="3">
        <v>4279.54</v>
      </c>
      <c r="AG87" s="3">
        <v>2444.64</v>
      </c>
      <c r="AH87" s="3">
        <v>31694.85</v>
      </c>
      <c r="AI87" s="3">
        <v>0</v>
      </c>
      <c r="AJ87" s="3">
        <v>5720.48</v>
      </c>
      <c r="AK87" s="3">
        <v>40177</v>
      </c>
      <c r="AL87" s="3">
        <v>12199</v>
      </c>
      <c r="AM87" s="3">
        <v>0</v>
      </c>
      <c r="AN87" s="3">
        <v>11342.38</v>
      </c>
      <c r="AO87" s="3">
        <v>3980</v>
      </c>
      <c r="AP87" s="3">
        <v>6793.86</v>
      </c>
      <c r="AQ87" s="3">
        <v>32208.73</v>
      </c>
      <c r="AR87" s="3">
        <v>8946.5</v>
      </c>
      <c r="AS87" s="3">
        <v>8067.98</v>
      </c>
      <c r="AT87" s="3">
        <v>24215.03</v>
      </c>
      <c r="AU87" s="3">
        <v>0</v>
      </c>
      <c r="AV87" s="3">
        <v>6855.32</v>
      </c>
      <c r="AW87" s="3">
        <v>0</v>
      </c>
      <c r="AX87" s="3">
        <v>0</v>
      </c>
      <c r="AY87" s="3">
        <v>-4969.5200000000004</v>
      </c>
      <c r="AZ87" s="3">
        <v>4686.33</v>
      </c>
      <c r="BA87" s="12">
        <v>849247.2699999999</v>
      </c>
      <c r="BB87" s="12">
        <v>391.84000000000015</v>
      </c>
      <c r="BC87" s="12">
        <v>848855.43</v>
      </c>
      <c r="BD87" s="12">
        <v>0</v>
      </c>
      <c r="BE87" s="12"/>
      <c r="BF87" s="12">
        <v>6148.75</v>
      </c>
      <c r="BG87" s="12">
        <v>0</v>
      </c>
      <c r="BH87" s="12">
        <v>2582.91</v>
      </c>
      <c r="BI87" s="12"/>
      <c r="BJ87" s="12">
        <v>2582.91</v>
      </c>
      <c r="BK87" s="12">
        <v>0</v>
      </c>
      <c r="BL87" s="12"/>
      <c r="BM87" s="12">
        <v>0</v>
      </c>
      <c r="BN87" s="12">
        <v>3174</v>
      </c>
      <c r="BO87" s="12"/>
      <c r="BP87" s="12">
        <v>3174</v>
      </c>
      <c r="BQ87" s="12">
        <v>391.84000000000015</v>
      </c>
      <c r="BS87" s="12">
        <v>-283.19000000000051</v>
      </c>
      <c r="BT87" s="1">
        <v>-283.19000000000051</v>
      </c>
      <c r="BU87" s="1">
        <v>0</v>
      </c>
      <c r="BV87" s="12">
        <v>-13719.970000000001</v>
      </c>
      <c r="BW87" s="12">
        <v>40177</v>
      </c>
      <c r="BY87" s="1">
        <v>0</v>
      </c>
      <c r="BZ87" s="1">
        <v>0</v>
      </c>
      <c r="CB87" s="44">
        <v>461</v>
      </c>
      <c r="CC87" s="12">
        <v>56623.859999999637</v>
      </c>
      <c r="CD87" s="12">
        <v>95199.239999999874</v>
      </c>
      <c r="CE87" s="12">
        <v>15658.91</v>
      </c>
      <c r="CF87" s="1">
        <v>16050.75</v>
      </c>
      <c r="CH87" s="50">
        <v>910064</v>
      </c>
      <c r="CI87" s="50">
        <v>0</v>
      </c>
      <c r="CJ87" s="50">
        <v>0</v>
      </c>
      <c r="CK87" s="50">
        <v>-9036</v>
      </c>
      <c r="CL87" s="50"/>
      <c r="CM87" s="50">
        <v>0</v>
      </c>
      <c r="CN87" s="50">
        <v>-2400</v>
      </c>
      <c r="CO87" s="50">
        <v>-17650</v>
      </c>
      <c r="CP87" s="50">
        <v>-33677</v>
      </c>
      <c r="CQ87" s="50">
        <v>0</v>
      </c>
      <c r="CR87" s="50">
        <v>0</v>
      </c>
      <c r="CT87" s="56">
        <v>40185.5</v>
      </c>
      <c r="CU87" s="104">
        <v>887826.57629219885</v>
      </c>
      <c r="CV87" s="104">
        <v>0</v>
      </c>
      <c r="CW87" s="12">
        <v>0</v>
      </c>
      <c r="CX87" s="12">
        <v>0</v>
      </c>
      <c r="CY87" s="12">
        <v>0</v>
      </c>
      <c r="CZ87" s="63">
        <v>0</v>
      </c>
      <c r="DA87" s="60">
        <v>928012.07629219885</v>
      </c>
      <c r="DB87" s="56">
        <v>0</v>
      </c>
      <c r="DC87" s="63"/>
      <c r="DD87" s="60">
        <v>0</v>
      </c>
      <c r="DE87" s="56">
        <v>10300</v>
      </c>
      <c r="DF87" s="12">
        <v>0</v>
      </c>
      <c r="DG87" s="12">
        <v>0</v>
      </c>
      <c r="DH87" s="60">
        <v>10300</v>
      </c>
      <c r="DI87" s="67">
        <v>0</v>
      </c>
      <c r="DJ87" s="71">
        <v>35290</v>
      </c>
      <c r="DK87" s="56">
        <v>54583.93</v>
      </c>
      <c r="DL87" s="12">
        <v>0</v>
      </c>
      <c r="DM87" s="12">
        <v>-17650</v>
      </c>
      <c r="DN87" s="63">
        <v>-33677</v>
      </c>
      <c r="DO87" s="67">
        <v>3256.9300000000003</v>
      </c>
      <c r="DP87" s="71">
        <v>1609.69</v>
      </c>
      <c r="DQ87" s="67">
        <v>818.2</v>
      </c>
      <c r="DR87" s="67">
        <v>43161.8</v>
      </c>
      <c r="DS87" s="71">
        <v>20522.27</v>
      </c>
      <c r="DT87" s="67">
        <v>2129</v>
      </c>
      <c r="DU87" s="71">
        <v>0</v>
      </c>
      <c r="DV87" s="67">
        <v>13719.97</v>
      </c>
      <c r="DW87" s="71">
        <v>1659.3</v>
      </c>
      <c r="DX87" s="83">
        <v>0</v>
      </c>
      <c r="DY87" s="83">
        <v>0</v>
      </c>
      <c r="DZ87" s="83">
        <v>0</v>
      </c>
      <c r="EA87" s="83">
        <v>0</v>
      </c>
      <c r="EB87" s="83">
        <v>0</v>
      </c>
      <c r="EC87" s="83">
        <v>0</v>
      </c>
      <c r="ED87" s="83">
        <v>0</v>
      </c>
      <c r="EE87" s="67">
        <v>51327</v>
      </c>
      <c r="EG87" s="92">
        <v>490912.28</v>
      </c>
      <c r="EH87" s="92">
        <v>241.57</v>
      </c>
      <c r="EI87" s="92">
        <v>0</v>
      </c>
      <c r="EJ87" s="92">
        <v>37279.599999999999</v>
      </c>
      <c r="EK87" s="92">
        <v>56299.25</v>
      </c>
      <c r="EL87" s="92">
        <v>24834.1</v>
      </c>
      <c r="EM87" s="92">
        <v>32429.62</v>
      </c>
      <c r="EN87" s="92">
        <v>32897.980000000003</v>
      </c>
      <c r="EO87" s="92">
        <v>178885.12</v>
      </c>
      <c r="EP87" s="92">
        <v>6484.63</v>
      </c>
      <c r="EQ87" s="92">
        <v>0</v>
      </c>
      <c r="ER87" s="92">
        <v>10996.02</v>
      </c>
      <c r="ES87" s="92">
        <v>3041.45</v>
      </c>
      <c r="ET87" s="92">
        <v>4279.54</v>
      </c>
      <c r="EU87" s="92">
        <v>2444.64</v>
      </c>
      <c r="EV87" s="92">
        <v>31694.85</v>
      </c>
      <c r="EW87" s="92">
        <v>0</v>
      </c>
      <c r="EX87" s="92">
        <v>5720.48</v>
      </c>
      <c r="EY87" s="92">
        <v>40177</v>
      </c>
      <c r="EZ87" s="92">
        <v>12199</v>
      </c>
      <c r="FA87" s="92">
        <v>0</v>
      </c>
      <c r="FB87" s="92">
        <v>11342.38</v>
      </c>
      <c r="FC87" s="92">
        <v>3980</v>
      </c>
      <c r="FD87" s="92">
        <v>6793.86</v>
      </c>
      <c r="FE87" s="92">
        <v>32208.73</v>
      </c>
      <c r="FF87" s="92">
        <v>8946.5</v>
      </c>
      <c r="FG87" s="92">
        <v>8067.98</v>
      </c>
      <c r="FH87" s="92">
        <v>24215.03</v>
      </c>
      <c r="FI87" s="92">
        <v>0</v>
      </c>
      <c r="FJ87" s="92">
        <v>6855.32</v>
      </c>
      <c r="FK87" s="92">
        <v>0</v>
      </c>
      <c r="FL87" s="92">
        <v>0</v>
      </c>
      <c r="FM87" s="186">
        <v>461</v>
      </c>
      <c r="FN87" s="1" t="s">
        <v>764</v>
      </c>
      <c r="FO87" s="118">
        <v>9352921</v>
      </c>
      <c r="FP87" s="118" t="s">
        <v>765</v>
      </c>
      <c r="FQ87" s="118" t="s">
        <v>766</v>
      </c>
      <c r="FR87" s="118" t="s">
        <v>767</v>
      </c>
      <c r="FS87" s="118" t="s">
        <v>768</v>
      </c>
      <c r="FT87" s="118" t="s">
        <v>233</v>
      </c>
      <c r="FU87" s="118"/>
      <c r="FV87" s="118"/>
      <c r="FW87" s="118"/>
      <c r="FX87" s="118"/>
      <c r="FY87" s="118"/>
      <c r="FZ87" s="118"/>
      <c r="GA87" s="118"/>
      <c r="GB87" s="118"/>
      <c r="GC87" s="118"/>
      <c r="GD87" s="118"/>
      <c r="GE87" s="118" t="s">
        <v>234</v>
      </c>
      <c r="GF87" s="118" t="s">
        <v>235</v>
      </c>
      <c r="GG87" s="118" t="s">
        <v>234</v>
      </c>
      <c r="GH87" s="120" t="s">
        <v>237</v>
      </c>
      <c r="GI87" s="118" t="s">
        <v>236</v>
      </c>
      <c r="GJ87" s="118" t="s">
        <v>236</v>
      </c>
      <c r="GK87" s="50">
        <v>56623.859999999637</v>
      </c>
      <c r="GL87" s="118">
        <v>0</v>
      </c>
      <c r="GM87" s="50">
        <v>15658.91</v>
      </c>
      <c r="GN87" s="50">
        <v>928008.1462921988</v>
      </c>
      <c r="GO87" s="50">
        <v>0</v>
      </c>
      <c r="GP87" s="50">
        <v>10300</v>
      </c>
      <c r="GQ87" s="50">
        <v>0</v>
      </c>
      <c r="GR87" s="50">
        <v>35290</v>
      </c>
      <c r="GS87" s="50">
        <v>3256.9300000000003</v>
      </c>
      <c r="GT87" s="50">
        <v>1609.69</v>
      </c>
      <c r="GU87" s="50">
        <v>818.2</v>
      </c>
      <c r="GV87" s="50">
        <v>43161.8</v>
      </c>
      <c r="GW87" s="50">
        <v>20522.27</v>
      </c>
      <c r="GX87" s="50">
        <v>2129</v>
      </c>
      <c r="GY87" s="50">
        <v>0</v>
      </c>
      <c r="GZ87" s="50">
        <v>13719.97</v>
      </c>
      <c r="HA87" s="50">
        <v>1659.3</v>
      </c>
      <c r="HB87" s="118">
        <v>0</v>
      </c>
      <c r="HC87" s="118">
        <v>0</v>
      </c>
      <c r="HD87" s="118">
        <v>0</v>
      </c>
      <c r="HE87" s="118">
        <v>0</v>
      </c>
      <c r="HF87" s="118">
        <v>0</v>
      </c>
      <c r="HG87" s="118">
        <v>0</v>
      </c>
      <c r="HH87" s="50">
        <v>51327</v>
      </c>
      <c r="HI87" s="50">
        <v>490912.28</v>
      </c>
      <c r="HJ87" s="50">
        <v>241.57</v>
      </c>
      <c r="HK87" s="50">
        <v>173636.12</v>
      </c>
      <c r="HL87" s="50">
        <v>37279.599999999999</v>
      </c>
      <c r="HM87" s="50">
        <v>56299.25</v>
      </c>
      <c r="HN87" s="50">
        <v>24834.1</v>
      </c>
      <c r="HO87" s="50">
        <v>59146.149999999972</v>
      </c>
      <c r="HP87" s="50">
        <v>6181.4500000000298</v>
      </c>
      <c r="HQ87" s="50">
        <v>5249</v>
      </c>
      <c r="HR87" s="50">
        <v>6484.63</v>
      </c>
      <c r="HS87" s="50">
        <v>0</v>
      </c>
      <c r="HT87" s="50">
        <v>10996.02</v>
      </c>
      <c r="HU87" s="50">
        <v>3041.45</v>
      </c>
      <c r="HV87" s="50">
        <v>4279.54</v>
      </c>
      <c r="HW87" s="50">
        <v>2444.64</v>
      </c>
      <c r="HX87" s="50">
        <v>31694.85</v>
      </c>
      <c r="HY87" s="50">
        <v>0</v>
      </c>
      <c r="HZ87" s="50">
        <v>5720.48</v>
      </c>
      <c r="IA87" s="50">
        <v>40177</v>
      </c>
      <c r="IB87" s="50">
        <v>12199</v>
      </c>
      <c r="IC87" s="50">
        <v>0</v>
      </c>
      <c r="ID87" s="50">
        <v>11342.38</v>
      </c>
      <c r="IE87" s="50">
        <v>3980</v>
      </c>
      <c r="IF87" s="50">
        <v>6793.86</v>
      </c>
      <c r="IG87" s="50">
        <v>32208.73</v>
      </c>
      <c r="IH87" s="50">
        <v>8946.5</v>
      </c>
      <c r="II87" s="50">
        <v>8067.98</v>
      </c>
      <c r="IJ87" s="50">
        <v>24215.03</v>
      </c>
      <c r="IK87" s="50">
        <v>0</v>
      </c>
      <c r="IL87" s="50">
        <v>0</v>
      </c>
      <c r="IM87" s="50">
        <v>6855.32</v>
      </c>
      <c r="IN87" s="50">
        <v>0</v>
      </c>
      <c r="IO87" s="50">
        <v>0</v>
      </c>
      <c r="IP87" s="50">
        <v>6148.75</v>
      </c>
      <c r="IQ87" s="50">
        <v>0</v>
      </c>
      <c r="IR87" s="118">
        <v>0</v>
      </c>
      <c r="IS87" s="118">
        <v>1</v>
      </c>
      <c r="IT87" s="118">
        <v>0</v>
      </c>
      <c r="IU87" s="50">
        <v>2582.91</v>
      </c>
      <c r="IV87" s="50">
        <v>0</v>
      </c>
      <c r="IW87" s="50">
        <v>3174</v>
      </c>
      <c r="IX87" s="50">
        <v>95199.239999999874</v>
      </c>
      <c r="IY87" s="50"/>
      <c r="IZ87" s="50">
        <v>16050.75</v>
      </c>
      <c r="JA87" s="118">
        <v>0</v>
      </c>
      <c r="JB87" s="118">
        <v>0</v>
      </c>
      <c r="JC87" s="118">
        <v>0</v>
      </c>
      <c r="JD87" s="118"/>
      <c r="JF87" s="12">
        <v>56623.859999999637</v>
      </c>
      <c r="JG87" s="12">
        <v>1111802.3062921988</v>
      </c>
      <c r="JH87" s="12">
        <v>1073226.93</v>
      </c>
      <c r="JI87" s="100">
        <v>95199.236292198533</v>
      </c>
      <c r="JJ87" s="102">
        <v>95199.239999999874</v>
      </c>
      <c r="JK87" s="104">
        <v>3.7078013410791755E-3</v>
      </c>
      <c r="JM87" s="12">
        <v>15658.91</v>
      </c>
      <c r="JN87" s="12">
        <v>6148.75</v>
      </c>
      <c r="JO87" s="12">
        <v>5756.91</v>
      </c>
      <c r="JP87" s="100">
        <v>16050.75</v>
      </c>
      <c r="JQ87" s="100">
        <v>16050.75</v>
      </c>
      <c r="JR87" s="100">
        <v>0</v>
      </c>
      <c r="JS87" s="12">
        <v>848855.43</v>
      </c>
      <c r="JZ87" s="105" t="s">
        <v>764</v>
      </c>
      <c r="KA87" s="105">
        <v>461</v>
      </c>
      <c r="KB87" s="105">
        <v>0</v>
      </c>
      <c r="KC87" s="105" t="s">
        <v>765</v>
      </c>
      <c r="KD87" s="105"/>
      <c r="KE87" s="105" t="s">
        <v>769</v>
      </c>
      <c r="KF87" s="105"/>
      <c r="KG87" s="105"/>
      <c r="KH87" s="105">
        <v>887826.5762921985</v>
      </c>
      <c r="KI87" s="105">
        <v>887826.57629219885</v>
      </c>
      <c r="KJ87" s="105"/>
      <c r="KK87" s="105">
        <v>0</v>
      </c>
      <c r="KL87" s="105">
        <v>887823</v>
      </c>
      <c r="KN87" s="106">
        <v>0</v>
      </c>
      <c r="KQ87" s="1" t="s">
        <v>764</v>
      </c>
      <c r="KR87" s="12">
        <v>173636.12</v>
      </c>
      <c r="KS87" s="12">
        <v>0</v>
      </c>
      <c r="KT87" s="12">
        <v>0</v>
      </c>
      <c r="KU87" s="12">
        <v>0</v>
      </c>
      <c r="KW87" s="1">
        <v>0</v>
      </c>
      <c r="KX87" s="1">
        <v>26716.529999999973</v>
      </c>
      <c r="KY87" s="1">
        <v>0</v>
      </c>
    </row>
    <row r="88" spans="1:311" x14ac:dyDescent="0.35">
      <c r="A88" s="2" t="s">
        <v>770</v>
      </c>
      <c r="B88" s="3">
        <v>-61206.26</v>
      </c>
      <c r="C88" s="3">
        <v>0</v>
      </c>
      <c r="D88" s="3">
        <v>-83666.67</v>
      </c>
      <c r="E88" s="3">
        <v>0</v>
      </c>
      <c r="F88" s="3">
        <v>-79705</v>
      </c>
      <c r="G88" s="3">
        <v>-58596.86</v>
      </c>
      <c r="H88" s="3">
        <v>-73655.48</v>
      </c>
      <c r="I88" s="3">
        <v>-32165.24</v>
      </c>
      <c r="J88" s="3">
        <v>-17548.36</v>
      </c>
      <c r="K88" s="3">
        <v>-2808</v>
      </c>
      <c r="L88" s="3">
        <v>-3524</v>
      </c>
      <c r="M88" s="3">
        <v>-26236.400000000001</v>
      </c>
      <c r="N88" s="3">
        <v>-31316.7</v>
      </c>
      <c r="O88" s="3">
        <v>0</v>
      </c>
      <c r="P88" s="3">
        <v>0</v>
      </c>
      <c r="Q88" s="3">
        <v>0</v>
      </c>
      <c r="R88" s="3">
        <v>0</v>
      </c>
      <c r="S88" s="3">
        <v>762070.94</v>
      </c>
      <c r="T88" s="3">
        <v>0</v>
      </c>
      <c r="U88" s="3">
        <v>0</v>
      </c>
      <c r="V88" s="3">
        <v>40789.24</v>
      </c>
      <c r="W88" s="3">
        <v>95896.19</v>
      </c>
      <c r="X88" s="3">
        <v>0</v>
      </c>
      <c r="Y88" s="3">
        <v>67332.09</v>
      </c>
      <c r="Z88" s="3">
        <v>6188.36</v>
      </c>
      <c r="AA88" s="3">
        <v>350533.79</v>
      </c>
      <c r="AB88" s="3">
        <v>9592.49</v>
      </c>
      <c r="AC88" s="3">
        <v>9363.16</v>
      </c>
      <c r="AD88" s="3">
        <v>22219.93</v>
      </c>
      <c r="AE88" s="3">
        <v>3452.28</v>
      </c>
      <c r="AF88" s="3">
        <v>863.83</v>
      </c>
      <c r="AG88" s="3">
        <v>2114.29</v>
      </c>
      <c r="AH88" s="3">
        <v>31201.23</v>
      </c>
      <c r="AI88" s="3">
        <v>0</v>
      </c>
      <c r="AJ88" s="3">
        <v>6525.43</v>
      </c>
      <c r="AK88" s="3">
        <v>72039.740000000005</v>
      </c>
      <c r="AL88" s="3">
        <v>75460.28</v>
      </c>
      <c r="AM88" s="3">
        <v>0</v>
      </c>
      <c r="AN88" s="3">
        <v>15187.33</v>
      </c>
      <c r="AO88" s="3">
        <v>5995</v>
      </c>
      <c r="AP88" s="3">
        <v>2039.71</v>
      </c>
      <c r="AQ88" s="3">
        <v>83872.899999999994</v>
      </c>
      <c r="AR88" s="3">
        <v>16608.27</v>
      </c>
      <c r="AS88" s="3">
        <v>381.22</v>
      </c>
      <c r="AT88" s="3">
        <v>24567.38</v>
      </c>
      <c r="AU88" s="3">
        <v>0</v>
      </c>
      <c r="AV88" s="3">
        <v>0</v>
      </c>
      <c r="AW88" s="3">
        <v>0</v>
      </c>
      <c r="AX88" s="3">
        <v>0</v>
      </c>
      <c r="AY88" s="3">
        <v>-11233.45</v>
      </c>
      <c r="AZ88" s="3">
        <v>7399.73</v>
      </c>
      <c r="BA88" s="12">
        <v>1230032.3899999999</v>
      </c>
      <c r="BB88" s="12">
        <v>7093.75</v>
      </c>
      <c r="BC88" s="12">
        <v>1222938.6400000001</v>
      </c>
      <c r="BD88" s="12">
        <v>0</v>
      </c>
      <c r="BE88" s="12"/>
      <c r="BF88" s="12">
        <v>7093.75</v>
      </c>
      <c r="BG88" s="12">
        <v>0</v>
      </c>
      <c r="BH88" s="12">
        <v>0</v>
      </c>
      <c r="BI88" s="12"/>
      <c r="BJ88" s="12">
        <v>0</v>
      </c>
      <c r="BK88" s="12">
        <v>0</v>
      </c>
      <c r="BL88" s="12"/>
      <c r="BM88" s="12">
        <v>0</v>
      </c>
      <c r="BN88" s="12">
        <v>0</v>
      </c>
      <c r="BO88" s="12"/>
      <c r="BP88" s="12">
        <v>0</v>
      </c>
      <c r="BQ88" s="12">
        <v>7093.75</v>
      </c>
      <c r="BS88" s="12">
        <v>-3833.7200000000012</v>
      </c>
      <c r="BT88" s="1">
        <v>-3833.7200000000012</v>
      </c>
      <c r="BU88" s="1">
        <v>0</v>
      </c>
      <c r="BV88" s="12">
        <v>-30070.120000000003</v>
      </c>
      <c r="BW88" s="12">
        <v>72039.740000000005</v>
      </c>
      <c r="BY88" s="1">
        <v>0</v>
      </c>
      <c r="BZ88" s="1">
        <v>0</v>
      </c>
      <c r="CB88" s="44">
        <v>466</v>
      </c>
      <c r="CC88" s="12">
        <v>166706.88000000012</v>
      </c>
      <c r="CD88" s="12">
        <v>137522.74999999977</v>
      </c>
      <c r="CE88" s="12">
        <v>24148.47</v>
      </c>
      <c r="CF88" s="1">
        <v>31242.22</v>
      </c>
      <c r="CH88" s="50">
        <v>1217762</v>
      </c>
      <c r="CI88" s="50">
        <v>0</v>
      </c>
      <c r="CJ88" s="50">
        <v>0</v>
      </c>
      <c r="CK88" s="50">
        <v>-12460</v>
      </c>
      <c r="CL88" s="50"/>
      <c r="CM88" s="50">
        <v>0</v>
      </c>
      <c r="CN88" s="50">
        <v>-3600</v>
      </c>
      <c r="CO88" s="50">
        <v>-18281</v>
      </c>
      <c r="CP88" s="50">
        <v>-35002</v>
      </c>
      <c r="CQ88" s="50">
        <v>0</v>
      </c>
      <c r="CR88" s="50">
        <v>0</v>
      </c>
      <c r="CT88" s="56">
        <v>61206.26</v>
      </c>
      <c r="CU88" s="104">
        <v>1200845.3905358387</v>
      </c>
      <c r="CV88" s="104">
        <v>0</v>
      </c>
      <c r="CW88" s="12">
        <v>0</v>
      </c>
      <c r="CX88" s="12">
        <v>0</v>
      </c>
      <c r="CY88" s="12">
        <v>0</v>
      </c>
      <c r="CZ88" s="63">
        <v>0</v>
      </c>
      <c r="DA88" s="60">
        <v>1262051.6505358387</v>
      </c>
      <c r="DB88" s="56">
        <v>0</v>
      </c>
      <c r="DC88" s="63"/>
      <c r="DD88" s="60">
        <v>0</v>
      </c>
      <c r="DE88" s="56">
        <v>83666.67</v>
      </c>
      <c r="DF88" s="12">
        <v>0</v>
      </c>
      <c r="DG88" s="12">
        <v>0</v>
      </c>
      <c r="DH88" s="60">
        <v>83666.67</v>
      </c>
      <c r="DI88" s="67">
        <v>0</v>
      </c>
      <c r="DJ88" s="71">
        <v>79705</v>
      </c>
      <c r="DK88" s="56">
        <v>58596.86</v>
      </c>
      <c r="DL88" s="12">
        <v>0</v>
      </c>
      <c r="DM88" s="12">
        <v>-18281</v>
      </c>
      <c r="DN88" s="63">
        <v>-35002</v>
      </c>
      <c r="DO88" s="67">
        <v>5313.8600000000006</v>
      </c>
      <c r="DP88" s="71">
        <v>73655.48</v>
      </c>
      <c r="DQ88" s="67">
        <v>4499.1400000000003</v>
      </c>
      <c r="DR88" s="67">
        <v>27666.1</v>
      </c>
      <c r="DS88" s="71">
        <v>17548.36</v>
      </c>
      <c r="DT88" s="67">
        <v>2808</v>
      </c>
      <c r="DU88" s="71">
        <v>3524</v>
      </c>
      <c r="DV88" s="67">
        <v>30070.12</v>
      </c>
      <c r="DW88" s="71">
        <v>31316.7</v>
      </c>
      <c r="DX88" s="83">
        <v>0</v>
      </c>
      <c r="DY88" s="83">
        <v>0</v>
      </c>
      <c r="DZ88" s="83">
        <v>0</v>
      </c>
      <c r="EA88" s="83">
        <v>0</v>
      </c>
      <c r="EB88" s="83">
        <v>0</v>
      </c>
      <c r="EC88" s="83">
        <v>0</v>
      </c>
      <c r="ED88" s="83">
        <v>0</v>
      </c>
      <c r="EE88" s="67">
        <v>53283</v>
      </c>
      <c r="EG88" s="92">
        <v>762070.94</v>
      </c>
      <c r="EH88" s="92">
        <v>0</v>
      </c>
      <c r="EI88" s="92">
        <v>0</v>
      </c>
      <c r="EJ88" s="92">
        <v>40789.24</v>
      </c>
      <c r="EK88" s="92">
        <v>95896.19</v>
      </c>
      <c r="EL88" s="92">
        <v>0</v>
      </c>
      <c r="EM88" s="92">
        <v>67332.09</v>
      </c>
      <c r="EN88" s="92">
        <v>6188.36</v>
      </c>
      <c r="EO88" s="92">
        <v>350533.79</v>
      </c>
      <c r="EP88" s="92">
        <v>9592.49</v>
      </c>
      <c r="EQ88" s="92">
        <v>9363.16</v>
      </c>
      <c r="ER88" s="92">
        <v>22219.93</v>
      </c>
      <c r="ES88" s="92">
        <v>3452.28</v>
      </c>
      <c r="ET88" s="92">
        <v>863.83</v>
      </c>
      <c r="EU88" s="92">
        <v>2114.29</v>
      </c>
      <c r="EV88" s="92">
        <v>31201.23</v>
      </c>
      <c r="EW88" s="92">
        <v>0</v>
      </c>
      <c r="EX88" s="92">
        <v>6525.43</v>
      </c>
      <c r="EY88" s="92">
        <v>72039.740000000005</v>
      </c>
      <c r="EZ88" s="92">
        <v>75460.28</v>
      </c>
      <c r="FA88" s="92">
        <v>0</v>
      </c>
      <c r="FB88" s="92">
        <v>15187.33</v>
      </c>
      <c r="FC88" s="92">
        <v>5995</v>
      </c>
      <c r="FD88" s="92">
        <v>2039.71</v>
      </c>
      <c r="FE88" s="92">
        <v>83872.899999999994</v>
      </c>
      <c r="FF88" s="92">
        <v>16608.27</v>
      </c>
      <c r="FG88" s="92">
        <v>381.22</v>
      </c>
      <c r="FH88" s="92">
        <v>24567.38</v>
      </c>
      <c r="FI88" s="92">
        <v>0</v>
      </c>
      <c r="FJ88" s="92">
        <v>0</v>
      </c>
      <c r="FK88" s="92">
        <v>0</v>
      </c>
      <c r="FL88" s="92">
        <v>0</v>
      </c>
      <c r="FM88" s="186">
        <v>466</v>
      </c>
      <c r="FN88" s="1" t="s">
        <v>770</v>
      </c>
      <c r="FO88" s="118">
        <v>9352013</v>
      </c>
      <c r="FP88" s="118" t="s">
        <v>771</v>
      </c>
      <c r="FQ88" s="118" t="s">
        <v>772</v>
      </c>
      <c r="FR88" s="118" t="s">
        <v>773</v>
      </c>
      <c r="FS88" s="118" t="s">
        <v>774</v>
      </c>
      <c r="FT88" s="118" t="s">
        <v>233</v>
      </c>
      <c r="FU88" s="118"/>
      <c r="FV88" s="118"/>
      <c r="FW88" s="118"/>
      <c r="FX88" s="118"/>
      <c r="FY88" s="118"/>
      <c r="FZ88" s="118"/>
      <c r="GA88" s="118"/>
      <c r="GB88" s="118"/>
      <c r="GC88" s="118"/>
      <c r="GD88" s="118"/>
      <c r="GE88" s="118" t="s">
        <v>234</v>
      </c>
      <c r="GF88" s="118" t="s">
        <v>235</v>
      </c>
      <c r="GG88" s="118" t="s">
        <v>234</v>
      </c>
      <c r="GH88" s="120" t="s">
        <v>237</v>
      </c>
      <c r="GI88" s="118" t="s">
        <v>236</v>
      </c>
      <c r="GJ88" s="118" t="s">
        <v>236</v>
      </c>
      <c r="GK88" s="50">
        <v>166706.88000000012</v>
      </c>
      <c r="GL88" s="118">
        <v>0</v>
      </c>
      <c r="GM88" s="50">
        <v>24148.47</v>
      </c>
      <c r="GN88" s="50">
        <v>1262054.5205358388</v>
      </c>
      <c r="GO88" s="50">
        <v>0</v>
      </c>
      <c r="GP88" s="50">
        <v>83666.67</v>
      </c>
      <c r="GQ88" s="50">
        <v>0</v>
      </c>
      <c r="GR88" s="50">
        <v>79705</v>
      </c>
      <c r="GS88" s="50">
        <v>5313.8600000000006</v>
      </c>
      <c r="GT88" s="50">
        <v>73655.48</v>
      </c>
      <c r="GU88" s="50">
        <v>4499.1400000000003</v>
      </c>
      <c r="GV88" s="50">
        <v>27666.1</v>
      </c>
      <c r="GW88" s="50">
        <v>17548.36</v>
      </c>
      <c r="GX88" s="50">
        <v>2808</v>
      </c>
      <c r="GY88" s="50">
        <v>3524</v>
      </c>
      <c r="GZ88" s="50">
        <v>30070.12</v>
      </c>
      <c r="HA88" s="50">
        <v>31316.7</v>
      </c>
      <c r="HB88" s="118">
        <v>0</v>
      </c>
      <c r="HC88" s="118">
        <v>0</v>
      </c>
      <c r="HD88" s="118">
        <v>0</v>
      </c>
      <c r="HE88" s="118">
        <v>0</v>
      </c>
      <c r="HF88" s="118">
        <v>0</v>
      </c>
      <c r="HG88" s="118">
        <v>0</v>
      </c>
      <c r="HH88" s="50">
        <v>53283</v>
      </c>
      <c r="HI88" s="50">
        <v>762070.94</v>
      </c>
      <c r="HJ88" s="50">
        <v>0</v>
      </c>
      <c r="HK88" s="50">
        <v>353937.4499999992</v>
      </c>
      <c r="HL88" s="50">
        <v>40789.24</v>
      </c>
      <c r="HM88" s="50">
        <v>95896.19</v>
      </c>
      <c r="HN88" s="50">
        <v>0</v>
      </c>
      <c r="HO88" s="50">
        <v>67332.09</v>
      </c>
      <c r="HP88" s="50">
        <v>6188.36</v>
      </c>
      <c r="HQ88" s="50">
        <v>5959.5000000007567</v>
      </c>
      <c r="HR88" s="50">
        <v>9592.49</v>
      </c>
      <c r="HS88" s="50">
        <v>0</v>
      </c>
      <c r="HT88" s="50">
        <v>22219.93</v>
      </c>
      <c r="HU88" s="50">
        <v>3452.28</v>
      </c>
      <c r="HV88" s="50">
        <v>863.83</v>
      </c>
      <c r="HW88" s="50">
        <v>2114.29</v>
      </c>
      <c r="HX88" s="50">
        <v>31201.23</v>
      </c>
      <c r="HY88" s="50">
        <v>0</v>
      </c>
      <c r="HZ88" s="50">
        <v>6525.43</v>
      </c>
      <c r="IA88" s="50">
        <v>72039.740000000005</v>
      </c>
      <c r="IB88" s="50">
        <v>75460.28</v>
      </c>
      <c r="IC88" s="50">
        <v>0</v>
      </c>
      <c r="ID88" s="50">
        <v>15187.33</v>
      </c>
      <c r="IE88" s="50">
        <v>5995</v>
      </c>
      <c r="IF88" s="50">
        <v>2039.71</v>
      </c>
      <c r="IG88" s="50">
        <v>83872.899999999994</v>
      </c>
      <c r="IH88" s="50">
        <v>16608.27</v>
      </c>
      <c r="II88" s="50">
        <v>381.22</v>
      </c>
      <c r="IJ88" s="50">
        <v>24567.38</v>
      </c>
      <c r="IK88" s="50">
        <v>0</v>
      </c>
      <c r="IL88" s="50">
        <v>0</v>
      </c>
      <c r="IM88" s="50">
        <v>0</v>
      </c>
      <c r="IN88" s="50">
        <v>0</v>
      </c>
      <c r="IO88" s="50">
        <v>0</v>
      </c>
      <c r="IP88" s="50">
        <v>7093.75</v>
      </c>
      <c r="IQ88" s="50">
        <v>0</v>
      </c>
      <c r="IR88" s="118">
        <v>0</v>
      </c>
      <c r="IS88" s="118">
        <v>1</v>
      </c>
      <c r="IT88" s="118">
        <v>0</v>
      </c>
      <c r="IU88" s="50">
        <v>0</v>
      </c>
      <c r="IV88" s="50">
        <v>0</v>
      </c>
      <c r="IW88" s="50">
        <v>0</v>
      </c>
      <c r="IX88" s="50">
        <v>137522.74999999977</v>
      </c>
      <c r="IY88" s="50"/>
      <c r="IZ88" s="50">
        <v>31242.22</v>
      </c>
      <c r="JA88" s="118">
        <v>0</v>
      </c>
      <c r="JB88" s="118">
        <v>0</v>
      </c>
      <c r="JC88" s="118">
        <v>0</v>
      </c>
      <c r="JD88" s="118"/>
      <c r="JF88" s="12">
        <v>166706.88000000012</v>
      </c>
      <c r="JG88" s="12">
        <v>1675110.950535839</v>
      </c>
      <c r="JH88" s="12">
        <v>1704295.0799999998</v>
      </c>
      <c r="JI88" s="100">
        <v>137522.75053583924</v>
      </c>
      <c r="JJ88" s="102">
        <v>137522.74999999977</v>
      </c>
      <c r="JK88" s="104">
        <v>-5.3583947010338306E-4</v>
      </c>
      <c r="JM88" s="12">
        <v>24148.47</v>
      </c>
      <c r="JN88" s="12">
        <v>7093.75</v>
      </c>
      <c r="JO88" s="12">
        <v>0</v>
      </c>
      <c r="JP88" s="100">
        <v>31242.22</v>
      </c>
      <c r="JQ88" s="100">
        <v>31242.22</v>
      </c>
      <c r="JR88" s="100">
        <v>0</v>
      </c>
      <c r="JS88" s="12">
        <v>1222938.6400000001</v>
      </c>
      <c r="JZ88" s="105" t="s">
        <v>770</v>
      </c>
      <c r="KA88" s="105">
        <v>466</v>
      </c>
      <c r="KB88" s="105">
        <v>0</v>
      </c>
      <c r="KC88" s="105" t="s">
        <v>771</v>
      </c>
      <c r="KD88" s="105"/>
      <c r="KE88" s="105" t="s">
        <v>775</v>
      </c>
      <c r="KF88" s="105"/>
      <c r="KG88" s="105"/>
      <c r="KH88" s="105">
        <v>1200845.3905358387</v>
      </c>
      <c r="KI88" s="105">
        <v>1200845.3905358387</v>
      </c>
      <c r="KJ88" s="105"/>
      <c r="KK88" s="105">
        <v>0</v>
      </c>
      <c r="KL88" s="105">
        <v>1200848</v>
      </c>
      <c r="KN88" s="106">
        <v>0</v>
      </c>
      <c r="KQ88" s="1" t="s">
        <v>770</v>
      </c>
      <c r="KR88" s="12">
        <v>292167.85999999923</v>
      </c>
      <c r="KS88" s="12">
        <v>52406.429999999978</v>
      </c>
      <c r="KT88" s="12">
        <v>0</v>
      </c>
      <c r="KU88" s="12">
        <v>0</v>
      </c>
      <c r="KW88" s="1">
        <v>9363.1600000000017</v>
      </c>
      <c r="KX88" s="1">
        <v>0</v>
      </c>
      <c r="KY88" s="1">
        <v>0</v>
      </c>
    </row>
    <row r="89" spans="1:311" x14ac:dyDescent="0.35">
      <c r="A89" s="2" t="s">
        <v>776</v>
      </c>
      <c r="B89" s="3">
        <v>-24783.62</v>
      </c>
      <c r="C89" s="3">
        <v>0</v>
      </c>
      <c r="D89" s="3">
        <v>-32266.67</v>
      </c>
      <c r="E89" s="3">
        <v>0</v>
      </c>
      <c r="F89" s="3">
        <v>-24670</v>
      </c>
      <c r="G89" s="3">
        <v>-38386.93</v>
      </c>
      <c r="H89" s="3">
        <v>-28588.2</v>
      </c>
      <c r="I89" s="3">
        <v>-26032.67</v>
      </c>
      <c r="J89" s="3">
        <v>-9106.58</v>
      </c>
      <c r="K89" s="3">
        <v>0</v>
      </c>
      <c r="L89" s="3">
        <v>0</v>
      </c>
      <c r="M89" s="3">
        <v>-1143.1600000000001</v>
      </c>
      <c r="N89" s="3">
        <v>0</v>
      </c>
      <c r="O89" s="3">
        <v>0</v>
      </c>
      <c r="P89" s="3">
        <v>0</v>
      </c>
      <c r="Q89" s="3">
        <v>0</v>
      </c>
      <c r="R89" s="3">
        <v>0</v>
      </c>
      <c r="S89" s="3">
        <v>360714.8</v>
      </c>
      <c r="T89" s="3">
        <v>949.77</v>
      </c>
      <c r="U89" s="3">
        <v>0</v>
      </c>
      <c r="V89" s="3">
        <v>18464.580000000002</v>
      </c>
      <c r="W89" s="3">
        <v>38835.71</v>
      </c>
      <c r="X89" s="3">
        <v>0</v>
      </c>
      <c r="Y89" s="3">
        <v>8620.17</v>
      </c>
      <c r="Z89" s="3">
        <v>10618.52</v>
      </c>
      <c r="AA89" s="3">
        <v>165362.57999999999</v>
      </c>
      <c r="AB89" s="3">
        <v>3781.93</v>
      </c>
      <c r="AC89" s="3">
        <v>0</v>
      </c>
      <c r="AD89" s="3">
        <v>24778.62</v>
      </c>
      <c r="AE89" s="3">
        <v>378</v>
      </c>
      <c r="AF89" s="3">
        <v>1156.75</v>
      </c>
      <c r="AG89" s="3">
        <v>1522.07</v>
      </c>
      <c r="AH89" s="3">
        <v>13741.61</v>
      </c>
      <c r="AI89" s="3">
        <v>0</v>
      </c>
      <c r="AJ89" s="3">
        <v>2562.15</v>
      </c>
      <c r="AK89" s="3">
        <v>17788.52</v>
      </c>
      <c r="AL89" s="3">
        <v>19884.3</v>
      </c>
      <c r="AM89" s="3">
        <v>0</v>
      </c>
      <c r="AN89" s="3">
        <v>15080.19</v>
      </c>
      <c r="AO89" s="3">
        <v>2340</v>
      </c>
      <c r="AP89" s="3">
        <v>46.26</v>
      </c>
      <c r="AQ89" s="3">
        <v>30257.919999999998</v>
      </c>
      <c r="AR89" s="3">
        <v>49619</v>
      </c>
      <c r="AS89" s="3">
        <v>15265.9</v>
      </c>
      <c r="AT89" s="3">
        <v>19901.04</v>
      </c>
      <c r="AU89" s="3">
        <v>0</v>
      </c>
      <c r="AV89" s="3">
        <v>6683</v>
      </c>
      <c r="AW89" s="3">
        <v>0</v>
      </c>
      <c r="AX89" s="3">
        <v>0</v>
      </c>
      <c r="AY89" s="3">
        <v>-2313.17</v>
      </c>
      <c r="AZ89" s="3">
        <v>2054.67</v>
      </c>
      <c r="BA89" s="12">
        <v>643117.06000000006</v>
      </c>
      <c r="BB89" s="12">
        <v>-27395.760000000002</v>
      </c>
      <c r="BC89" s="12">
        <v>670512.81999999995</v>
      </c>
      <c r="BD89" s="12">
        <v>0</v>
      </c>
      <c r="BE89" s="12"/>
      <c r="BF89" s="12">
        <v>5350</v>
      </c>
      <c r="BG89" s="12">
        <v>0</v>
      </c>
      <c r="BH89" s="12">
        <v>25138.880000000001</v>
      </c>
      <c r="BI89" s="12"/>
      <c r="BJ89" s="12">
        <v>25138.880000000001</v>
      </c>
      <c r="BK89" s="12">
        <v>4106.63</v>
      </c>
      <c r="BL89" s="12"/>
      <c r="BM89" s="12">
        <v>4106.63</v>
      </c>
      <c r="BN89" s="12">
        <v>3500.25</v>
      </c>
      <c r="BO89" s="12"/>
      <c r="BP89" s="12">
        <v>3500.25</v>
      </c>
      <c r="BQ89" s="12">
        <v>-27395.760000000002</v>
      </c>
      <c r="BS89" s="12">
        <v>-258.5</v>
      </c>
      <c r="BT89" s="1">
        <v>-258.5</v>
      </c>
      <c r="BU89" s="1">
        <v>0</v>
      </c>
      <c r="BV89" s="12">
        <v>-1401.66</v>
      </c>
      <c r="BW89" s="12">
        <v>17788.52</v>
      </c>
      <c r="BY89" s="1">
        <v>0</v>
      </c>
      <c r="BZ89" s="1">
        <v>0</v>
      </c>
      <c r="CB89" s="44">
        <v>467</v>
      </c>
      <c r="CC89" s="12">
        <v>218304.94999999984</v>
      </c>
      <c r="CD89" s="12">
        <v>183250.66000000003</v>
      </c>
      <c r="CE89" s="12">
        <v>37608.26</v>
      </c>
      <c r="CF89" s="1">
        <v>10212.5</v>
      </c>
      <c r="CH89" s="50">
        <v>647725</v>
      </c>
      <c r="CI89" s="50">
        <v>0</v>
      </c>
      <c r="CJ89" s="50">
        <v>0</v>
      </c>
      <c r="CK89" s="50">
        <v>-5950</v>
      </c>
      <c r="CL89" s="50"/>
      <c r="CM89" s="50">
        <v>0</v>
      </c>
      <c r="CN89" s="50">
        <v>0</v>
      </c>
      <c r="CO89" s="50">
        <v>-17062</v>
      </c>
      <c r="CP89" s="50">
        <v>-20468</v>
      </c>
      <c r="CQ89" s="50">
        <v>0</v>
      </c>
      <c r="CR89" s="50">
        <v>0</v>
      </c>
      <c r="CT89" s="56">
        <v>24783.62</v>
      </c>
      <c r="CU89" s="104">
        <v>608066.50932733004</v>
      </c>
      <c r="CV89" s="104">
        <v>0</v>
      </c>
      <c r="CW89" s="12">
        <v>0</v>
      </c>
      <c r="CX89" s="12">
        <v>0</v>
      </c>
      <c r="CY89" s="12">
        <v>0</v>
      </c>
      <c r="CZ89" s="63">
        <v>0</v>
      </c>
      <c r="DA89" s="60">
        <v>632850.12932733004</v>
      </c>
      <c r="DB89" s="56">
        <v>0</v>
      </c>
      <c r="DC89" s="63"/>
      <c r="DD89" s="60">
        <v>0</v>
      </c>
      <c r="DE89" s="56">
        <v>32266.67</v>
      </c>
      <c r="DF89" s="12">
        <v>0</v>
      </c>
      <c r="DG89" s="12">
        <v>0</v>
      </c>
      <c r="DH89" s="60">
        <v>32266.67</v>
      </c>
      <c r="DI89" s="67">
        <v>0</v>
      </c>
      <c r="DJ89" s="71">
        <v>24670</v>
      </c>
      <c r="DK89" s="56">
        <v>38386.93</v>
      </c>
      <c r="DL89" s="12">
        <v>0</v>
      </c>
      <c r="DM89" s="12">
        <v>-17062</v>
      </c>
      <c r="DN89" s="63">
        <v>-20468</v>
      </c>
      <c r="DO89" s="67">
        <v>856.93000000000029</v>
      </c>
      <c r="DP89" s="71">
        <v>28588.2</v>
      </c>
      <c r="DQ89" s="67">
        <v>0</v>
      </c>
      <c r="DR89" s="67">
        <v>26032.67</v>
      </c>
      <c r="DS89" s="71">
        <v>9106.58</v>
      </c>
      <c r="DT89" s="67">
        <v>0</v>
      </c>
      <c r="DU89" s="71">
        <v>0</v>
      </c>
      <c r="DV89" s="67">
        <v>1401.66</v>
      </c>
      <c r="DW89" s="71">
        <v>0</v>
      </c>
      <c r="DX89" s="83">
        <v>0</v>
      </c>
      <c r="DY89" s="83">
        <v>0</v>
      </c>
      <c r="DZ89" s="83">
        <v>0</v>
      </c>
      <c r="EA89" s="83">
        <v>0</v>
      </c>
      <c r="EB89" s="83">
        <v>0</v>
      </c>
      <c r="EC89" s="83">
        <v>0</v>
      </c>
      <c r="ED89" s="83">
        <v>0</v>
      </c>
      <c r="EE89" s="67">
        <v>37530</v>
      </c>
      <c r="EG89" s="92">
        <v>360714.8</v>
      </c>
      <c r="EH89" s="92">
        <v>949.77</v>
      </c>
      <c r="EI89" s="92">
        <v>0</v>
      </c>
      <c r="EJ89" s="92">
        <v>18464.580000000002</v>
      </c>
      <c r="EK89" s="92">
        <v>38835.71</v>
      </c>
      <c r="EL89" s="92">
        <v>0</v>
      </c>
      <c r="EM89" s="92">
        <v>8620.17</v>
      </c>
      <c r="EN89" s="92">
        <v>10618.52</v>
      </c>
      <c r="EO89" s="92">
        <v>165362.57999999999</v>
      </c>
      <c r="EP89" s="92">
        <v>3781.93</v>
      </c>
      <c r="EQ89" s="92">
        <v>0</v>
      </c>
      <c r="ER89" s="92">
        <v>24778.62</v>
      </c>
      <c r="ES89" s="92">
        <v>378</v>
      </c>
      <c r="ET89" s="92">
        <v>1156.75</v>
      </c>
      <c r="EU89" s="92">
        <v>1522.07</v>
      </c>
      <c r="EV89" s="92">
        <v>13741.61</v>
      </c>
      <c r="EW89" s="92">
        <v>0</v>
      </c>
      <c r="EX89" s="92">
        <v>2562.15</v>
      </c>
      <c r="EY89" s="92">
        <v>17788.52</v>
      </c>
      <c r="EZ89" s="92">
        <v>19884.3</v>
      </c>
      <c r="FA89" s="92">
        <v>0</v>
      </c>
      <c r="FB89" s="92">
        <v>15080.19</v>
      </c>
      <c r="FC89" s="92">
        <v>2340</v>
      </c>
      <c r="FD89" s="92">
        <v>46.26</v>
      </c>
      <c r="FE89" s="92">
        <v>30257.919999999998</v>
      </c>
      <c r="FF89" s="92">
        <v>49619</v>
      </c>
      <c r="FG89" s="92">
        <v>15265.9</v>
      </c>
      <c r="FH89" s="92">
        <v>19901.04</v>
      </c>
      <c r="FI89" s="92">
        <v>0</v>
      </c>
      <c r="FJ89" s="92">
        <v>6683</v>
      </c>
      <c r="FK89" s="92">
        <v>0</v>
      </c>
      <c r="FL89" s="92">
        <v>0</v>
      </c>
      <c r="FM89" s="186">
        <v>467</v>
      </c>
      <c r="FN89" s="1" t="s">
        <v>776</v>
      </c>
      <c r="FO89" s="118">
        <v>9352015</v>
      </c>
      <c r="FP89" s="118" t="s">
        <v>777</v>
      </c>
      <c r="FQ89" s="118" t="s">
        <v>778</v>
      </c>
      <c r="FR89" s="118" t="s">
        <v>779</v>
      </c>
      <c r="FS89" s="118" t="s">
        <v>780</v>
      </c>
      <c r="FT89" s="118" t="s">
        <v>233</v>
      </c>
      <c r="FU89" s="118"/>
      <c r="FV89" s="118"/>
      <c r="FW89" s="118"/>
      <c r="FX89" s="118"/>
      <c r="FY89" s="118"/>
      <c r="FZ89" s="118"/>
      <c r="GA89" s="118"/>
      <c r="GB89" s="118"/>
      <c r="GC89" s="118"/>
      <c r="GD89" s="118"/>
      <c r="GE89" s="118" t="s">
        <v>234</v>
      </c>
      <c r="GF89" s="118" t="s">
        <v>235</v>
      </c>
      <c r="GG89" s="118" t="s">
        <v>234</v>
      </c>
      <c r="GH89" s="120" t="s">
        <v>237</v>
      </c>
      <c r="GI89" s="118" t="s">
        <v>236</v>
      </c>
      <c r="GJ89" s="118" t="s">
        <v>236</v>
      </c>
      <c r="GK89" s="50">
        <v>218304.94999999984</v>
      </c>
      <c r="GL89" s="118">
        <v>0</v>
      </c>
      <c r="GM89" s="50">
        <v>37608.26</v>
      </c>
      <c r="GN89" s="50">
        <v>632846.38932733005</v>
      </c>
      <c r="GO89" s="50">
        <v>0</v>
      </c>
      <c r="GP89" s="50">
        <v>32266.67</v>
      </c>
      <c r="GQ89" s="50">
        <v>0</v>
      </c>
      <c r="GR89" s="50">
        <v>24670</v>
      </c>
      <c r="GS89" s="50">
        <v>856.93000000000029</v>
      </c>
      <c r="GT89" s="50">
        <v>28588.2</v>
      </c>
      <c r="GU89" s="50">
        <v>0</v>
      </c>
      <c r="GV89" s="50">
        <v>26032.67</v>
      </c>
      <c r="GW89" s="50">
        <v>9106.58</v>
      </c>
      <c r="GX89" s="50">
        <v>0</v>
      </c>
      <c r="GY89" s="50">
        <v>0</v>
      </c>
      <c r="GZ89" s="50">
        <v>1401.66</v>
      </c>
      <c r="HA89" s="50">
        <v>0</v>
      </c>
      <c r="HB89" s="118">
        <v>0</v>
      </c>
      <c r="HC89" s="118">
        <v>0</v>
      </c>
      <c r="HD89" s="118">
        <v>0</v>
      </c>
      <c r="HE89" s="118">
        <v>0</v>
      </c>
      <c r="HF89" s="118">
        <v>0</v>
      </c>
      <c r="HG89" s="118">
        <v>0</v>
      </c>
      <c r="HH89" s="50">
        <v>37530</v>
      </c>
      <c r="HI89" s="50">
        <v>360714.8</v>
      </c>
      <c r="HJ89" s="50">
        <v>949.77</v>
      </c>
      <c r="HK89" s="50">
        <v>161222.07999999993</v>
      </c>
      <c r="HL89" s="50">
        <v>18464.580000000002</v>
      </c>
      <c r="HM89" s="50">
        <v>38835.71</v>
      </c>
      <c r="HN89" s="50">
        <v>0</v>
      </c>
      <c r="HO89" s="50">
        <v>12406.400000000001</v>
      </c>
      <c r="HP89" s="50">
        <v>6832.29</v>
      </c>
      <c r="HQ89" s="50">
        <v>4140.5000000000582</v>
      </c>
      <c r="HR89" s="50">
        <v>3781.93</v>
      </c>
      <c r="HS89" s="50">
        <v>0</v>
      </c>
      <c r="HT89" s="50">
        <v>24778.62</v>
      </c>
      <c r="HU89" s="50">
        <v>378</v>
      </c>
      <c r="HV89" s="50">
        <v>1156.75</v>
      </c>
      <c r="HW89" s="50">
        <v>1522.07</v>
      </c>
      <c r="HX89" s="50">
        <v>13741.61</v>
      </c>
      <c r="HY89" s="50">
        <v>0</v>
      </c>
      <c r="HZ89" s="50">
        <v>2562.15</v>
      </c>
      <c r="IA89" s="50">
        <v>17788.52</v>
      </c>
      <c r="IB89" s="50">
        <v>19884.3</v>
      </c>
      <c r="IC89" s="50">
        <v>0</v>
      </c>
      <c r="ID89" s="50">
        <v>15080.19</v>
      </c>
      <c r="IE89" s="50">
        <v>2340</v>
      </c>
      <c r="IF89" s="50">
        <v>46.26</v>
      </c>
      <c r="IG89" s="50">
        <v>30257.919999999998</v>
      </c>
      <c r="IH89" s="50">
        <v>49619</v>
      </c>
      <c r="II89" s="50">
        <v>15265.9</v>
      </c>
      <c r="IJ89" s="50">
        <v>19901.04</v>
      </c>
      <c r="IK89" s="50">
        <v>0</v>
      </c>
      <c r="IL89" s="50">
        <v>0</v>
      </c>
      <c r="IM89" s="50">
        <v>6683</v>
      </c>
      <c r="IN89" s="50">
        <v>0</v>
      </c>
      <c r="IO89" s="50">
        <v>0</v>
      </c>
      <c r="IP89" s="50">
        <v>5350</v>
      </c>
      <c r="IQ89" s="50">
        <v>0</v>
      </c>
      <c r="IR89" s="118">
        <v>0</v>
      </c>
      <c r="IS89" s="118">
        <v>1</v>
      </c>
      <c r="IT89" s="118">
        <v>0</v>
      </c>
      <c r="IU89" s="50">
        <v>25138.880000000001</v>
      </c>
      <c r="IV89" s="50">
        <v>4106.63</v>
      </c>
      <c r="IW89" s="50">
        <v>3500.25</v>
      </c>
      <c r="IX89" s="50">
        <v>35265.000000000029</v>
      </c>
      <c r="IY89" s="50">
        <v>147985.66</v>
      </c>
      <c r="IZ89" s="50">
        <v>10212.5</v>
      </c>
      <c r="JA89" s="118">
        <v>0</v>
      </c>
      <c r="JB89" s="118">
        <v>0</v>
      </c>
      <c r="JC89" s="118">
        <v>0</v>
      </c>
      <c r="JD89" s="118"/>
      <c r="JE89" s="195" t="s">
        <v>275</v>
      </c>
      <c r="JF89" s="12">
        <v>218304.94999999984</v>
      </c>
      <c r="JG89" s="12">
        <v>793299.09932733013</v>
      </c>
      <c r="JH89" s="12">
        <v>828353.39</v>
      </c>
      <c r="JI89" s="100">
        <v>183250.65932732995</v>
      </c>
      <c r="JJ89" s="102">
        <v>183250.66000000003</v>
      </c>
      <c r="JK89" s="104">
        <v>6.7267008125782013E-4</v>
      </c>
      <c r="JM89" s="12">
        <v>37608.26</v>
      </c>
      <c r="JN89" s="12">
        <v>5350</v>
      </c>
      <c r="JO89" s="12">
        <v>32745.760000000002</v>
      </c>
      <c r="JP89" s="100">
        <v>10212.5</v>
      </c>
      <c r="JQ89" s="100">
        <v>10212.5</v>
      </c>
      <c r="JR89" s="100">
        <v>0</v>
      </c>
      <c r="JS89" s="12">
        <v>670512.81999999995</v>
      </c>
      <c r="JZ89" s="105" t="s">
        <v>776</v>
      </c>
      <c r="KA89" s="105">
        <v>467</v>
      </c>
      <c r="KB89" s="105">
        <v>0</v>
      </c>
      <c r="KC89" s="105" t="s">
        <v>777</v>
      </c>
      <c r="KD89" s="105"/>
      <c r="KE89" s="105" t="s">
        <v>781</v>
      </c>
      <c r="KF89" s="105"/>
      <c r="KG89" s="105"/>
      <c r="KH89" s="105">
        <v>608066.50932733004</v>
      </c>
      <c r="KI89" s="105">
        <v>608066.50932733004</v>
      </c>
      <c r="KJ89" s="105"/>
      <c r="KK89" s="105">
        <v>0</v>
      </c>
      <c r="KL89" s="105">
        <v>608063</v>
      </c>
      <c r="KN89" s="106">
        <v>0</v>
      </c>
      <c r="KQ89" s="1" t="s">
        <v>776</v>
      </c>
      <c r="KR89" s="12">
        <v>144740.38999999993</v>
      </c>
      <c r="KS89" s="12">
        <v>16481.690000000002</v>
      </c>
      <c r="KT89" s="12">
        <v>0</v>
      </c>
      <c r="KU89" s="12">
        <v>0</v>
      </c>
      <c r="KW89" s="1">
        <v>0</v>
      </c>
      <c r="KX89" s="1">
        <v>3786.2300000000005</v>
      </c>
      <c r="KY89" s="1">
        <v>0</v>
      </c>
    </row>
    <row r="90" spans="1:311" x14ac:dyDescent="0.35">
      <c r="A90" s="2" t="s">
        <v>782</v>
      </c>
      <c r="B90" s="3">
        <v>-36930.76</v>
      </c>
      <c r="C90" s="3">
        <v>0</v>
      </c>
      <c r="D90" s="3">
        <v>-23899.99</v>
      </c>
      <c r="E90" s="3">
        <v>0</v>
      </c>
      <c r="F90" s="3">
        <v>-40025</v>
      </c>
      <c r="G90" s="3">
        <v>-49003.93</v>
      </c>
      <c r="H90" s="3">
        <v>0</v>
      </c>
      <c r="I90" s="3">
        <v>-263850.53999999998</v>
      </c>
      <c r="J90" s="3">
        <v>-22902.04</v>
      </c>
      <c r="K90" s="3">
        <v>0</v>
      </c>
      <c r="L90" s="3">
        <v>0</v>
      </c>
      <c r="M90" s="3">
        <v>-9315.66</v>
      </c>
      <c r="N90" s="3">
        <v>-7708.05</v>
      </c>
      <c r="O90" s="3">
        <v>0</v>
      </c>
      <c r="P90" s="3">
        <v>0</v>
      </c>
      <c r="Q90" s="3">
        <v>0</v>
      </c>
      <c r="R90" s="3">
        <v>0</v>
      </c>
      <c r="S90" s="3">
        <v>525021.64</v>
      </c>
      <c r="T90" s="3">
        <v>5789.44</v>
      </c>
      <c r="U90" s="3">
        <v>0</v>
      </c>
      <c r="V90" s="3">
        <v>0</v>
      </c>
      <c r="W90" s="3">
        <v>48566.31</v>
      </c>
      <c r="X90" s="3">
        <v>0</v>
      </c>
      <c r="Y90" s="3">
        <v>0</v>
      </c>
      <c r="Z90" s="3">
        <v>4273.8999999999996</v>
      </c>
      <c r="AA90" s="3">
        <v>217882.28</v>
      </c>
      <c r="AB90" s="3">
        <v>4393</v>
      </c>
      <c r="AC90" s="3">
        <v>0</v>
      </c>
      <c r="AD90" s="3">
        <v>15206.23</v>
      </c>
      <c r="AE90" s="3">
        <v>2630.85</v>
      </c>
      <c r="AF90" s="3">
        <v>24804.5</v>
      </c>
      <c r="AG90" s="3">
        <v>277.97000000000003</v>
      </c>
      <c r="AH90" s="3">
        <v>31400.67</v>
      </c>
      <c r="AI90" s="3">
        <v>0</v>
      </c>
      <c r="AJ90" s="3">
        <v>3631.01</v>
      </c>
      <c r="AK90" s="3">
        <v>30773.48</v>
      </c>
      <c r="AL90" s="3">
        <v>9000.66</v>
      </c>
      <c r="AM90" s="3">
        <v>0</v>
      </c>
      <c r="AN90" s="3">
        <v>8171.57</v>
      </c>
      <c r="AO90" s="3">
        <v>3420</v>
      </c>
      <c r="AP90" s="3">
        <v>119973.23</v>
      </c>
      <c r="AQ90" s="3">
        <v>58684.77</v>
      </c>
      <c r="AR90" s="3">
        <v>0</v>
      </c>
      <c r="AS90" s="3">
        <v>18899.330000000002</v>
      </c>
      <c r="AT90" s="3">
        <v>15320.57</v>
      </c>
      <c r="AU90" s="3">
        <v>0</v>
      </c>
      <c r="AV90" s="3">
        <v>6436.48</v>
      </c>
      <c r="AW90" s="3">
        <v>0</v>
      </c>
      <c r="AX90" s="3">
        <v>0</v>
      </c>
      <c r="AY90" s="3">
        <v>-2637.04</v>
      </c>
      <c r="AZ90" s="3">
        <v>2247.04</v>
      </c>
      <c r="BA90" s="12">
        <v>700531.91999999993</v>
      </c>
      <c r="BB90" s="12">
        <v>-5064.07</v>
      </c>
      <c r="BC90" s="12">
        <v>705595.99000000022</v>
      </c>
      <c r="BD90" s="12">
        <v>0</v>
      </c>
      <c r="BE90" s="12"/>
      <c r="BF90" s="12">
        <v>5822.5</v>
      </c>
      <c r="BG90" s="12">
        <v>0</v>
      </c>
      <c r="BH90" s="12">
        <v>9517.57</v>
      </c>
      <c r="BI90" s="12"/>
      <c r="BJ90" s="12">
        <v>9517.57</v>
      </c>
      <c r="BK90" s="12">
        <v>0</v>
      </c>
      <c r="BL90" s="12"/>
      <c r="BM90" s="12">
        <v>0</v>
      </c>
      <c r="BN90" s="12">
        <v>1369</v>
      </c>
      <c r="BO90" s="12"/>
      <c r="BP90" s="12">
        <v>1369</v>
      </c>
      <c r="BQ90" s="12">
        <v>-5064.07</v>
      </c>
      <c r="BS90" s="12">
        <v>-390</v>
      </c>
      <c r="BT90" s="1">
        <v>-390</v>
      </c>
      <c r="BU90" s="1">
        <v>0</v>
      </c>
      <c r="BV90" s="12">
        <v>-9705.66</v>
      </c>
      <c r="BW90" s="12">
        <v>30773.48</v>
      </c>
      <c r="BY90" s="1">
        <v>0</v>
      </c>
      <c r="BZ90" s="1">
        <v>0</v>
      </c>
      <c r="CB90" s="44">
        <v>468</v>
      </c>
      <c r="CC90" s="12">
        <v>263230.12999999989</v>
      </c>
      <c r="CD90" s="12">
        <v>336043.34999999974</v>
      </c>
      <c r="CE90" s="12">
        <v>7560.2400000000007</v>
      </c>
      <c r="CF90" s="1">
        <v>2496.170000000001</v>
      </c>
      <c r="CH90" s="50">
        <v>847469</v>
      </c>
      <c r="CI90" s="50">
        <v>0</v>
      </c>
      <c r="CJ90" s="50">
        <v>0</v>
      </c>
      <c r="CK90" s="50">
        <v>-8121</v>
      </c>
      <c r="CL90" s="50"/>
      <c r="CM90" s="50">
        <v>0</v>
      </c>
      <c r="CN90" s="50">
        <v>0</v>
      </c>
      <c r="CO90" s="50">
        <v>-17431</v>
      </c>
      <c r="CP90" s="50">
        <v>-30716</v>
      </c>
      <c r="CQ90" s="50">
        <v>0</v>
      </c>
      <c r="CR90" s="50">
        <v>0</v>
      </c>
      <c r="CT90" s="56">
        <v>36930.76</v>
      </c>
      <c r="CU90" s="104">
        <v>773348.09293106501</v>
      </c>
      <c r="CV90" s="104">
        <v>0</v>
      </c>
      <c r="CW90" s="12">
        <v>0</v>
      </c>
      <c r="CX90" s="12">
        <v>0</v>
      </c>
      <c r="CY90" s="12">
        <v>0</v>
      </c>
      <c r="CZ90" s="63">
        <v>0</v>
      </c>
      <c r="DA90" s="60">
        <v>810278.85293106502</v>
      </c>
      <c r="DB90" s="56">
        <v>0</v>
      </c>
      <c r="DC90" s="63"/>
      <c r="DD90" s="60">
        <v>0</v>
      </c>
      <c r="DE90" s="56">
        <v>23899.99</v>
      </c>
      <c r="DF90" s="12">
        <v>0</v>
      </c>
      <c r="DG90" s="12">
        <v>0</v>
      </c>
      <c r="DH90" s="60">
        <v>23899.99</v>
      </c>
      <c r="DI90" s="67">
        <v>0</v>
      </c>
      <c r="DJ90" s="71">
        <v>40025</v>
      </c>
      <c r="DK90" s="56">
        <v>49003.93</v>
      </c>
      <c r="DL90" s="12">
        <v>0</v>
      </c>
      <c r="DM90" s="12">
        <v>-17431</v>
      </c>
      <c r="DN90" s="63">
        <v>-30716</v>
      </c>
      <c r="DO90" s="67">
        <v>856.93000000000029</v>
      </c>
      <c r="DP90" s="71">
        <v>0</v>
      </c>
      <c r="DQ90" s="67">
        <v>0</v>
      </c>
      <c r="DR90" s="67">
        <v>263850.53999999998</v>
      </c>
      <c r="DS90" s="71">
        <v>22902.04</v>
      </c>
      <c r="DT90" s="67">
        <v>0</v>
      </c>
      <c r="DU90" s="71">
        <v>0</v>
      </c>
      <c r="DV90" s="67">
        <v>9705.66</v>
      </c>
      <c r="DW90" s="71">
        <v>7708.05</v>
      </c>
      <c r="DX90" s="83">
        <v>0</v>
      </c>
      <c r="DY90" s="83">
        <v>0</v>
      </c>
      <c r="DZ90" s="83">
        <v>0</v>
      </c>
      <c r="EA90" s="83">
        <v>0</v>
      </c>
      <c r="EB90" s="83">
        <v>0</v>
      </c>
      <c r="EC90" s="83">
        <v>0</v>
      </c>
      <c r="ED90" s="83">
        <v>0</v>
      </c>
      <c r="EE90" s="67">
        <v>48147</v>
      </c>
      <c r="EG90" s="92">
        <v>525021.64</v>
      </c>
      <c r="EH90" s="92">
        <v>5789.44</v>
      </c>
      <c r="EI90" s="92">
        <v>0</v>
      </c>
      <c r="EJ90" s="92">
        <v>0</v>
      </c>
      <c r="EK90" s="92">
        <v>48566.31</v>
      </c>
      <c r="EL90" s="92">
        <v>0</v>
      </c>
      <c r="EM90" s="92">
        <v>0</v>
      </c>
      <c r="EN90" s="92">
        <v>4273.8999999999996</v>
      </c>
      <c r="EO90" s="92">
        <v>217882.28</v>
      </c>
      <c r="EP90" s="92">
        <v>4393</v>
      </c>
      <c r="EQ90" s="92">
        <v>0</v>
      </c>
      <c r="ER90" s="92">
        <v>15206.23</v>
      </c>
      <c r="ES90" s="92">
        <v>2630.85</v>
      </c>
      <c r="ET90" s="92">
        <v>24804.5</v>
      </c>
      <c r="EU90" s="92">
        <v>277.97000000000003</v>
      </c>
      <c r="EV90" s="92">
        <v>31400.67</v>
      </c>
      <c r="EW90" s="92">
        <v>0</v>
      </c>
      <c r="EX90" s="92">
        <v>3631.01</v>
      </c>
      <c r="EY90" s="92">
        <v>30773.48</v>
      </c>
      <c r="EZ90" s="92">
        <v>9000.66</v>
      </c>
      <c r="FA90" s="92">
        <v>0</v>
      </c>
      <c r="FB90" s="92">
        <v>8171.57</v>
      </c>
      <c r="FC90" s="92">
        <v>3420</v>
      </c>
      <c r="FD90" s="92">
        <v>119973.23</v>
      </c>
      <c r="FE90" s="92">
        <v>58684.77</v>
      </c>
      <c r="FF90" s="92">
        <v>0</v>
      </c>
      <c r="FG90" s="92">
        <v>18899.330000000002</v>
      </c>
      <c r="FH90" s="92">
        <v>15320.57</v>
      </c>
      <c r="FI90" s="92">
        <v>0</v>
      </c>
      <c r="FJ90" s="92">
        <v>6436.48</v>
      </c>
      <c r="FK90" s="92">
        <v>0</v>
      </c>
      <c r="FL90" s="92">
        <v>0</v>
      </c>
      <c r="FM90" s="186">
        <v>468</v>
      </c>
      <c r="FN90" s="1" t="s">
        <v>782</v>
      </c>
      <c r="FO90" s="118">
        <v>9353043</v>
      </c>
      <c r="FP90" s="118" t="s">
        <v>783</v>
      </c>
      <c r="FQ90" s="118" t="s">
        <v>784</v>
      </c>
      <c r="FR90" s="118" t="s">
        <v>785</v>
      </c>
      <c r="FS90" s="118" t="s">
        <v>786</v>
      </c>
      <c r="FT90" s="118" t="s">
        <v>233</v>
      </c>
      <c r="FU90" s="118"/>
      <c r="FV90" s="118"/>
      <c r="FW90" s="118"/>
      <c r="FX90" s="118"/>
      <c r="FY90" s="118"/>
      <c r="FZ90" s="118"/>
      <c r="GA90" s="118"/>
      <c r="GB90" s="118"/>
      <c r="GC90" s="118"/>
      <c r="GD90" s="118"/>
      <c r="GE90" s="118" t="s">
        <v>234</v>
      </c>
      <c r="GF90" s="118" t="s">
        <v>235</v>
      </c>
      <c r="GG90" s="118" t="s">
        <v>234</v>
      </c>
      <c r="GH90" s="120" t="s">
        <v>237</v>
      </c>
      <c r="GI90" s="118" t="s">
        <v>236</v>
      </c>
      <c r="GJ90" s="118" t="s">
        <v>236</v>
      </c>
      <c r="GK90" s="50">
        <v>263230.12999999989</v>
      </c>
      <c r="GL90" s="118">
        <v>0</v>
      </c>
      <c r="GM90" s="50">
        <v>7560.2400000000007</v>
      </c>
      <c r="GN90" s="50">
        <v>810275.90293106507</v>
      </c>
      <c r="GO90" s="50">
        <v>0</v>
      </c>
      <c r="GP90" s="50">
        <v>23899.99</v>
      </c>
      <c r="GQ90" s="50">
        <v>0</v>
      </c>
      <c r="GR90" s="50">
        <v>40025</v>
      </c>
      <c r="GS90" s="50">
        <v>856.93000000000029</v>
      </c>
      <c r="GT90" s="50">
        <v>0</v>
      </c>
      <c r="GU90" s="50">
        <v>0</v>
      </c>
      <c r="GV90" s="50">
        <v>263850.53999999998</v>
      </c>
      <c r="GW90" s="50">
        <v>22902.04</v>
      </c>
      <c r="GX90" s="50">
        <v>0</v>
      </c>
      <c r="GY90" s="50">
        <v>0</v>
      </c>
      <c r="GZ90" s="50">
        <v>9705.66</v>
      </c>
      <c r="HA90" s="50">
        <v>7708.05</v>
      </c>
      <c r="HB90" s="118">
        <v>0</v>
      </c>
      <c r="HC90" s="118">
        <v>0</v>
      </c>
      <c r="HD90" s="118">
        <v>0</v>
      </c>
      <c r="HE90" s="118">
        <v>0</v>
      </c>
      <c r="HF90" s="118">
        <v>0</v>
      </c>
      <c r="HG90" s="118">
        <v>0</v>
      </c>
      <c r="HH90" s="50">
        <v>48147</v>
      </c>
      <c r="HI90" s="50">
        <v>525021.64</v>
      </c>
      <c r="HJ90" s="50">
        <v>5789.44</v>
      </c>
      <c r="HK90" s="50">
        <v>214925.82000000039</v>
      </c>
      <c r="HL90" s="50">
        <v>0</v>
      </c>
      <c r="HM90" s="50">
        <v>48566.31</v>
      </c>
      <c r="HN90" s="50">
        <v>0</v>
      </c>
      <c r="HO90" s="50">
        <v>0</v>
      </c>
      <c r="HP90" s="50">
        <v>4273.8999999999996</v>
      </c>
      <c r="HQ90" s="50">
        <v>2956.4599999996135</v>
      </c>
      <c r="HR90" s="50">
        <v>4393</v>
      </c>
      <c r="HS90" s="50">
        <v>0</v>
      </c>
      <c r="HT90" s="50">
        <v>15206.23</v>
      </c>
      <c r="HU90" s="50">
        <v>2630.85</v>
      </c>
      <c r="HV90" s="50">
        <v>24804.5</v>
      </c>
      <c r="HW90" s="50">
        <v>277.97000000000003</v>
      </c>
      <c r="HX90" s="50">
        <v>31400.67</v>
      </c>
      <c r="HY90" s="50">
        <v>0</v>
      </c>
      <c r="HZ90" s="50">
        <v>3631.01</v>
      </c>
      <c r="IA90" s="50">
        <v>30773.48</v>
      </c>
      <c r="IB90" s="50">
        <v>9000.66</v>
      </c>
      <c r="IC90" s="50">
        <v>0</v>
      </c>
      <c r="ID90" s="50">
        <v>8171.57</v>
      </c>
      <c r="IE90" s="50">
        <v>3420</v>
      </c>
      <c r="IF90" s="50">
        <v>119973.23</v>
      </c>
      <c r="IG90" s="50">
        <v>58684.77</v>
      </c>
      <c r="IH90" s="50">
        <v>0</v>
      </c>
      <c r="II90" s="50">
        <v>18899.330000000002</v>
      </c>
      <c r="IJ90" s="50">
        <v>15320.57</v>
      </c>
      <c r="IK90" s="50">
        <v>0</v>
      </c>
      <c r="IL90" s="50">
        <v>0</v>
      </c>
      <c r="IM90" s="50">
        <v>6436.48</v>
      </c>
      <c r="IN90" s="50">
        <v>0</v>
      </c>
      <c r="IO90" s="50">
        <v>0</v>
      </c>
      <c r="IP90" s="50">
        <v>5822.5</v>
      </c>
      <c r="IQ90" s="50">
        <v>0</v>
      </c>
      <c r="IR90" s="118">
        <v>0</v>
      </c>
      <c r="IS90" s="118">
        <v>1</v>
      </c>
      <c r="IT90" s="118">
        <v>0</v>
      </c>
      <c r="IU90" s="50">
        <v>9517.57</v>
      </c>
      <c r="IV90" s="50">
        <v>0</v>
      </c>
      <c r="IW90" s="50">
        <v>1369</v>
      </c>
      <c r="IX90" s="50">
        <v>336043.34999999974</v>
      </c>
      <c r="IY90" s="50"/>
      <c r="IZ90" s="50">
        <v>2496.170000000001</v>
      </c>
      <c r="JA90" s="118">
        <v>0</v>
      </c>
      <c r="JB90" s="118">
        <v>0</v>
      </c>
      <c r="JC90" s="118">
        <v>0</v>
      </c>
      <c r="JD90" s="118"/>
      <c r="JF90" s="12">
        <v>263230.12999999989</v>
      </c>
      <c r="JG90" s="12">
        <v>1227371.112931065</v>
      </c>
      <c r="JH90" s="12">
        <v>1154557.8900000001</v>
      </c>
      <c r="JI90" s="100">
        <v>336043.35293106479</v>
      </c>
      <c r="JJ90" s="102">
        <v>336043.34999999974</v>
      </c>
      <c r="JK90" s="104">
        <v>-2.9310650425031781E-3</v>
      </c>
      <c r="JM90" s="12">
        <v>7560.2400000000007</v>
      </c>
      <c r="JN90" s="12">
        <v>5822.5</v>
      </c>
      <c r="JO90" s="12">
        <v>10886.57</v>
      </c>
      <c r="JP90" s="100">
        <v>2496.1700000000019</v>
      </c>
      <c r="JQ90" s="100">
        <v>2496.170000000001</v>
      </c>
      <c r="JR90" s="100">
        <v>0</v>
      </c>
      <c r="JS90" s="12">
        <v>705595.99000000022</v>
      </c>
      <c r="JZ90" s="105" t="s">
        <v>782</v>
      </c>
      <c r="KA90" s="105">
        <v>468</v>
      </c>
      <c r="KB90" s="105">
        <v>0</v>
      </c>
      <c r="KC90" s="105" t="s">
        <v>787</v>
      </c>
      <c r="KD90" s="105"/>
      <c r="KE90" s="105" t="s">
        <v>788</v>
      </c>
      <c r="KF90" s="105"/>
      <c r="KG90" s="105"/>
      <c r="KH90" s="105">
        <v>773348.09293106524</v>
      </c>
      <c r="KI90" s="105">
        <v>773348.09293106501</v>
      </c>
      <c r="KJ90" s="105"/>
      <c r="KK90" s="105">
        <v>0</v>
      </c>
      <c r="KL90" s="105">
        <v>773345</v>
      </c>
      <c r="KN90" s="106">
        <v>0</v>
      </c>
      <c r="KQ90" s="1" t="s">
        <v>782</v>
      </c>
      <c r="KR90" s="12">
        <v>214925.82000000039</v>
      </c>
      <c r="KS90" s="12">
        <v>0</v>
      </c>
      <c r="KT90" s="12">
        <v>0</v>
      </c>
      <c r="KU90" s="12">
        <v>0</v>
      </c>
      <c r="KW90" s="1">
        <v>0</v>
      </c>
      <c r="KX90" s="1">
        <v>0</v>
      </c>
      <c r="KY90" s="1">
        <v>0</v>
      </c>
    </row>
    <row r="91" spans="1:311" x14ac:dyDescent="0.35">
      <c r="A91" s="2" t="s">
        <v>789</v>
      </c>
      <c r="B91" s="3">
        <v>-40521.120000000003</v>
      </c>
      <c r="C91" s="3">
        <v>0</v>
      </c>
      <c r="D91" s="3">
        <v>-61100</v>
      </c>
      <c r="E91" s="3">
        <v>0</v>
      </c>
      <c r="F91" s="3">
        <v>-58135</v>
      </c>
      <c r="G91" s="3">
        <v>-52645</v>
      </c>
      <c r="H91" s="3">
        <v>-2515.5</v>
      </c>
      <c r="I91" s="3">
        <v>-41362.67</v>
      </c>
      <c r="J91" s="3">
        <v>-21253.06</v>
      </c>
      <c r="K91" s="3">
        <v>0</v>
      </c>
      <c r="L91" s="3">
        <v>-3454</v>
      </c>
      <c r="M91" s="3">
        <v>-13448</v>
      </c>
      <c r="N91" s="3">
        <v>-13442.43</v>
      </c>
      <c r="O91" s="3">
        <v>0</v>
      </c>
      <c r="P91" s="3">
        <v>0</v>
      </c>
      <c r="Q91" s="3">
        <v>0</v>
      </c>
      <c r="R91" s="3">
        <v>0</v>
      </c>
      <c r="S91" s="3">
        <v>557540.31999999995</v>
      </c>
      <c r="T91" s="3">
        <v>3092.74</v>
      </c>
      <c r="U91" s="3">
        <v>0</v>
      </c>
      <c r="V91" s="3">
        <v>0</v>
      </c>
      <c r="W91" s="3">
        <v>54775.67</v>
      </c>
      <c r="X91" s="3">
        <v>0</v>
      </c>
      <c r="Y91" s="3">
        <v>23651</v>
      </c>
      <c r="Z91" s="3">
        <v>14061.41</v>
      </c>
      <c r="AA91" s="3">
        <v>227130.34</v>
      </c>
      <c r="AB91" s="3">
        <v>3046.91</v>
      </c>
      <c r="AC91" s="3">
        <v>0</v>
      </c>
      <c r="AD91" s="3">
        <v>18087.3</v>
      </c>
      <c r="AE91" s="3">
        <v>3961.44</v>
      </c>
      <c r="AF91" s="3">
        <v>33423.550000000003</v>
      </c>
      <c r="AG91" s="3">
        <v>7439.1</v>
      </c>
      <c r="AH91" s="3">
        <v>19661.25</v>
      </c>
      <c r="AI91" s="3">
        <v>0</v>
      </c>
      <c r="AJ91" s="3">
        <v>9705.06</v>
      </c>
      <c r="AK91" s="3">
        <v>35027.870000000003</v>
      </c>
      <c r="AL91" s="3">
        <v>11734.07</v>
      </c>
      <c r="AM91" s="3">
        <v>0</v>
      </c>
      <c r="AN91" s="3">
        <v>8434.2999999999993</v>
      </c>
      <c r="AO91" s="3">
        <v>4100</v>
      </c>
      <c r="AP91" s="3">
        <v>2179.77</v>
      </c>
      <c r="AQ91" s="3">
        <v>70692.56</v>
      </c>
      <c r="AR91" s="3">
        <v>0</v>
      </c>
      <c r="AS91" s="3">
        <v>32518.2</v>
      </c>
      <c r="AT91" s="3">
        <v>16244.02</v>
      </c>
      <c r="AU91" s="3">
        <v>0</v>
      </c>
      <c r="AV91" s="3">
        <v>27436.67</v>
      </c>
      <c r="AW91" s="3">
        <v>0</v>
      </c>
      <c r="AX91" s="3">
        <v>0</v>
      </c>
      <c r="AY91" s="3">
        <v>-2785.03</v>
      </c>
      <c r="AZ91" s="3">
        <v>3521.71</v>
      </c>
      <c r="BA91" s="12">
        <v>876803.45000000007</v>
      </c>
      <c r="BB91" s="12">
        <v>-5220.369999999999</v>
      </c>
      <c r="BC91" s="12">
        <v>882023.81999999948</v>
      </c>
      <c r="BD91" s="12">
        <v>0</v>
      </c>
      <c r="BE91" s="12"/>
      <c r="BF91" s="12">
        <v>6216.25</v>
      </c>
      <c r="BG91" s="12">
        <v>0</v>
      </c>
      <c r="BH91" s="12">
        <v>9832.24</v>
      </c>
      <c r="BI91" s="12"/>
      <c r="BJ91" s="12">
        <v>9832.24</v>
      </c>
      <c r="BK91" s="12">
        <v>1217.6300000000001</v>
      </c>
      <c r="BL91" s="12"/>
      <c r="BM91" s="12">
        <v>1217.6300000000001</v>
      </c>
      <c r="BN91" s="12">
        <v>386.75</v>
      </c>
      <c r="BO91" s="12"/>
      <c r="BP91" s="12">
        <v>386.75</v>
      </c>
      <c r="BQ91" s="12">
        <v>-5220.369999999999</v>
      </c>
      <c r="BS91" s="12">
        <v>736.67999999999984</v>
      </c>
      <c r="BT91" s="1">
        <v>0</v>
      </c>
      <c r="BU91" s="1">
        <v>736.67999999999984</v>
      </c>
      <c r="BV91" s="12">
        <v>-13448</v>
      </c>
      <c r="BW91" s="12">
        <v>35764.550000000003</v>
      </c>
      <c r="BY91" s="1">
        <v>0</v>
      </c>
      <c r="BZ91" s="1">
        <v>0</v>
      </c>
      <c r="CB91" s="44">
        <v>478</v>
      </c>
      <c r="CC91" s="12">
        <v>52219.890000000596</v>
      </c>
      <c r="CD91" s="12">
        <v>75601.900000000489</v>
      </c>
      <c r="CE91" s="12">
        <v>15867.43</v>
      </c>
      <c r="CF91" s="1">
        <v>10647.060000000001</v>
      </c>
      <c r="CH91" s="50">
        <v>962922</v>
      </c>
      <c r="CI91" s="50">
        <v>0</v>
      </c>
      <c r="CJ91" s="50">
        <v>0</v>
      </c>
      <c r="CK91" s="50">
        <v>-9433</v>
      </c>
      <c r="CL91" s="50"/>
      <c r="CM91" s="50">
        <v>0</v>
      </c>
      <c r="CN91" s="50">
        <v>0</v>
      </c>
      <c r="CO91" s="50">
        <v>-17705</v>
      </c>
      <c r="CP91" s="50">
        <v>-34940</v>
      </c>
      <c r="CQ91" s="50">
        <v>0</v>
      </c>
      <c r="CR91" s="50">
        <v>0</v>
      </c>
      <c r="CT91" s="56">
        <v>40521.120000000003</v>
      </c>
      <c r="CU91" s="104">
        <v>900185.95135453995</v>
      </c>
      <c r="CV91" s="104">
        <v>0</v>
      </c>
      <c r="CW91" s="12">
        <v>0</v>
      </c>
      <c r="CX91" s="12">
        <v>0</v>
      </c>
      <c r="CY91" s="12">
        <v>0</v>
      </c>
      <c r="CZ91" s="63">
        <v>0</v>
      </c>
      <c r="DA91" s="60">
        <v>940707.07135453995</v>
      </c>
      <c r="DB91" s="56">
        <v>0</v>
      </c>
      <c r="DC91" s="63"/>
      <c r="DD91" s="60">
        <v>0</v>
      </c>
      <c r="DE91" s="56">
        <v>61100</v>
      </c>
      <c r="DF91" s="12">
        <v>0</v>
      </c>
      <c r="DG91" s="12">
        <v>0</v>
      </c>
      <c r="DH91" s="60">
        <v>61100</v>
      </c>
      <c r="DI91" s="67">
        <v>0</v>
      </c>
      <c r="DJ91" s="71">
        <v>58135</v>
      </c>
      <c r="DK91" s="56">
        <v>52645</v>
      </c>
      <c r="DL91" s="12">
        <v>0</v>
      </c>
      <c r="DM91" s="12">
        <v>-17705</v>
      </c>
      <c r="DN91" s="63">
        <v>-34940</v>
      </c>
      <c r="DO91" s="67">
        <v>0</v>
      </c>
      <c r="DP91" s="71">
        <v>2515.5</v>
      </c>
      <c r="DQ91" s="67">
        <v>401</v>
      </c>
      <c r="DR91" s="67">
        <v>40961.67</v>
      </c>
      <c r="DS91" s="71">
        <v>21253.06</v>
      </c>
      <c r="DT91" s="67">
        <v>0</v>
      </c>
      <c r="DU91" s="71">
        <v>3454</v>
      </c>
      <c r="DV91" s="67">
        <v>13448</v>
      </c>
      <c r="DW91" s="71">
        <v>13442.43</v>
      </c>
      <c r="DX91" s="83">
        <v>0</v>
      </c>
      <c r="DY91" s="83">
        <v>0</v>
      </c>
      <c r="DZ91" s="83">
        <v>0</v>
      </c>
      <c r="EA91" s="83">
        <v>0</v>
      </c>
      <c r="EB91" s="83">
        <v>0</v>
      </c>
      <c r="EC91" s="83">
        <v>0</v>
      </c>
      <c r="ED91" s="83">
        <v>0</v>
      </c>
      <c r="EE91" s="67">
        <v>52645</v>
      </c>
      <c r="EG91" s="92">
        <v>557540.31999999995</v>
      </c>
      <c r="EH91" s="92">
        <v>3092.74</v>
      </c>
      <c r="EI91" s="92">
        <v>0</v>
      </c>
      <c r="EJ91" s="92">
        <v>0</v>
      </c>
      <c r="EK91" s="92">
        <v>54775.67</v>
      </c>
      <c r="EL91" s="92">
        <v>0</v>
      </c>
      <c r="EM91" s="92">
        <v>23651</v>
      </c>
      <c r="EN91" s="92">
        <v>14061.41</v>
      </c>
      <c r="EO91" s="92">
        <v>227130.34</v>
      </c>
      <c r="EP91" s="92">
        <v>3046.91</v>
      </c>
      <c r="EQ91" s="92">
        <v>0</v>
      </c>
      <c r="ER91" s="92">
        <v>18087.3</v>
      </c>
      <c r="ES91" s="92">
        <v>3961.44</v>
      </c>
      <c r="ET91" s="92">
        <v>33423.550000000003</v>
      </c>
      <c r="EU91" s="92">
        <v>7439.1</v>
      </c>
      <c r="EV91" s="92">
        <v>19661.25</v>
      </c>
      <c r="EW91" s="92">
        <v>0</v>
      </c>
      <c r="EX91" s="92">
        <v>9705.06</v>
      </c>
      <c r="EY91" s="92">
        <v>35764.550000000003</v>
      </c>
      <c r="EZ91" s="92">
        <v>11734.07</v>
      </c>
      <c r="FA91" s="92">
        <v>0</v>
      </c>
      <c r="FB91" s="92">
        <v>8434.2999999999993</v>
      </c>
      <c r="FC91" s="92">
        <v>4100</v>
      </c>
      <c r="FD91" s="92">
        <v>2179.77</v>
      </c>
      <c r="FE91" s="92">
        <v>70692.56</v>
      </c>
      <c r="FF91" s="92">
        <v>0</v>
      </c>
      <c r="FG91" s="92">
        <v>32518.2</v>
      </c>
      <c r="FH91" s="92">
        <v>16244.02</v>
      </c>
      <c r="FI91" s="92">
        <v>0</v>
      </c>
      <c r="FJ91" s="92">
        <v>27436.67</v>
      </c>
      <c r="FK91" s="92">
        <v>0</v>
      </c>
      <c r="FL91" s="92">
        <v>0</v>
      </c>
      <c r="FM91" s="186">
        <v>478</v>
      </c>
      <c r="FN91" s="1" t="s">
        <v>789</v>
      </c>
      <c r="FO91" s="118">
        <v>9353048</v>
      </c>
      <c r="FP91" s="118" t="s">
        <v>790</v>
      </c>
      <c r="FQ91" s="118" t="s">
        <v>791</v>
      </c>
      <c r="FR91" s="118" t="s">
        <v>792</v>
      </c>
      <c r="FS91" s="118" t="s">
        <v>793</v>
      </c>
      <c r="FT91" s="118" t="s">
        <v>233</v>
      </c>
      <c r="FU91" s="118"/>
      <c r="FV91" s="118"/>
      <c r="FW91" s="118"/>
      <c r="FX91" s="118"/>
      <c r="FY91" s="118"/>
      <c r="FZ91" s="118"/>
      <c r="GA91" s="118"/>
      <c r="GB91" s="118"/>
      <c r="GC91" s="118"/>
      <c r="GD91" s="118"/>
      <c r="GE91" s="118" t="s">
        <v>234</v>
      </c>
      <c r="GF91" s="118" t="s">
        <v>235</v>
      </c>
      <c r="GG91" s="118" t="s">
        <v>234</v>
      </c>
      <c r="GH91" s="120" t="s">
        <v>237</v>
      </c>
      <c r="GI91" s="118" t="s">
        <v>236</v>
      </c>
      <c r="GJ91" s="118" t="s">
        <v>236</v>
      </c>
      <c r="GK91" s="50">
        <v>52219.890000000596</v>
      </c>
      <c r="GL91" s="118">
        <v>0</v>
      </c>
      <c r="GM91" s="50">
        <v>15867.43</v>
      </c>
      <c r="GN91" s="50">
        <v>940706.58135453996</v>
      </c>
      <c r="GO91" s="50">
        <v>0</v>
      </c>
      <c r="GP91" s="50">
        <v>61100</v>
      </c>
      <c r="GQ91" s="50">
        <v>0</v>
      </c>
      <c r="GR91" s="50">
        <v>58135</v>
      </c>
      <c r="GS91" s="50">
        <v>0</v>
      </c>
      <c r="GT91" s="50">
        <v>2515.5</v>
      </c>
      <c r="GU91" s="50">
        <v>401</v>
      </c>
      <c r="GV91" s="50">
        <v>40961.67</v>
      </c>
      <c r="GW91" s="50">
        <v>21253.06</v>
      </c>
      <c r="GX91" s="50">
        <v>0</v>
      </c>
      <c r="GY91" s="50">
        <v>3454</v>
      </c>
      <c r="GZ91" s="50">
        <v>13448</v>
      </c>
      <c r="HA91" s="50">
        <v>13442.43</v>
      </c>
      <c r="HB91" s="118">
        <v>0</v>
      </c>
      <c r="HC91" s="118">
        <v>0</v>
      </c>
      <c r="HD91" s="118">
        <v>0</v>
      </c>
      <c r="HE91" s="118">
        <v>0</v>
      </c>
      <c r="HF91" s="118">
        <v>0</v>
      </c>
      <c r="HG91" s="118">
        <v>0</v>
      </c>
      <c r="HH91" s="50">
        <v>52645</v>
      </c>
      <c r="HI91" s="50">
        <v>557540.31999999995</v>
      </c>
      <c r="HJ91" s="50">
        <v>3092.74</v>
      </c>
      <c r="HK91" s="50">
        <v>224055.84000000023</v>
      </c>
      <c r="HL91" s="50">
        <v>0</v>
      </c>
      <c r="HM91" s="50">
        <v>54775.67</v>
      </c>
      <c r="HN91" s="50">
        <v>0</v>
      </c>
      <c r="HO91" s="50">
        <v>33573.169999999991</v>
      </c>
      <c r="HP91" s="50">
        <v>4139.2400000000089</v>
      </c>
      <c r="HQ91" s="50">
        <v>3074.4999999997672</v>
      </c>
      <c r="HR91" s="50">
        <v>3046.91</v>
      </c>
      <c r="HS91" s="50">
        <v>0</v>
      </c>
      <c r="HT91" s="50">
        <v>18087.3</v>
      </c>
      <c r="HU91" s="50">
        <v>3961.44</v>
      </c>
      <c r="HV91" s="50">
        <v>33423.550000000003</v>
      </c>
      <c r="HW91" s="50">
        <v>7439.1</v>
      </c>
      <c r="HX91" s="50">
        <v>19661.25</v>
      </c>
      <c r="HY91" s="50">
        <v>0</v>
      </c>
      <c r="HZ91" s="50">
        <v>9705.06</v>
      </c>
      <c r="IA91" s="50">
        <v>35764.550000000003</v>
      </c>
      <c r="IB91" s="50">
        <v>11734.07</v>
      </c>
      <c r="IC91" s="50">
        <v>0</v>
      </c>
      <c r="ID91" s="50">
        <v>8434.2999999999993</v>
      </c>
      <c r="IE91" s="50">
        <v>4100</v>
      </c>
      <c r="IF91" s="50">
        <v>2179.77</v>
      </c>
      <c r="IG91" s="50">
        <v>70692.56</v>
      </c>
      <c r="IH91" s="50">
        <v>0</v>
      </c>
      <c r="II91" s="50">
        <v>32518.2</v>
      </c>
      <c r="IJ91" s="50">
        <v>16244.02</v>
      </c>
      <c r="IK91" s="50">
        <v>0</v>
      </c>
      <c r="IL91" s="50">
        <v>0</v>
      </c>
      <c r="IM91" s="50">
        <v>27436.67</v>
      </c>
      <c r="IN91" s="50">
        <v>0</v>
      </c>
      <c r="IO91" s="50">
        <v>0</v>
      </c>
      <c r="IP91" s="50">
        <v>6216.25</v>
      </c>
      <c r="IQ91" s="50">
        <v>0</v>
      </c>
      <c r="IR91" s="118">
        <v>0</v>
      </c>
      <c r="IS91" s="118">
        <v>1</v>
      </c>
      <c r="IT91" s="118">
        <v>0</v>
      </c>
      <c r="IU91" s="50">
        <v>9832.24</v>
      </c>
      <c r="IV91" s="50">
        <v>1217.6300000000001</v>
      </c>
      <c r="IW91" s="50">
        <v>386.75</v>
      </c>
      <c r="IX91" s="50">
        <v>75601.900000000489</v>
      </c>
      <c r="IY91" s="50">
        <v>0</v>
      </c>
      <c r="IZ91" s="50">
        <v>10647.060000000001</v>
      </c>
      <c r="JA91" s="118">
        <v>0</v>
      </c>
      <c r="JB91" s="118">
        <v>0</v>
      </c>
      <c r="JC91" s="118">
        <v>0</v>
      </c>
      <c r="JD91" s="118"/>
      <c r="JE91" s="195" t="s">
        <v>275</v>
      </c>
      <c r="JF91" s="12">
        <v>52219.890000000596</v>
      </c>
      <c r="JG91" s="12">
        <v>1208062.2413545398</v>
      </c>
      <c r="JH91" s="12">
        <v>1184680.23</v>
      </c>
      <c r="JI91" s="100">
        <v>75601.901354540372</v>
      </c>
      <c r="JJ91" s="102">
        <v>75601.900000000489</v>
      </c>
      <c r="JK91" s="104">
        <v>-1.3545398833230138E-3</v>
      </c>
      <c r="JM91" s="12">
        <v>15867.43</v>
      </c>
      <c r="JN91" s="12">
        <v>6216.25</v>
      </c>
      <c r="JO91" s="12">
        <v>11436.619999999999</v>
      </c>
      <c r="JP91" s="100">
        <v>10647.060000000001</v>
      </c>
      <c r="JQ91" s="100">
        <v>10647.060000000001</v>
      </c>
      <c r="JR91" s="100">
        <v>0</v>
      </c>
      <c r="JS91" s="12">
        <v>882023.81999999948</v>
      </c>
      <c r="JZ91" s="105" t="s">
        <v>789</v>
      </c>
      <c r="KA91" s="105">
        <v>478</v>
      </c>
      <c r="KB91" s="105">
        <v>0</v>
      </c>
      <c r="KC91" s="105" t="s">
        <v>794</v>
      </c>
      <c r="KD91" s="105"/>
      <c r="KE91" s="105" t="s">
        <v>795</v>
      </c>
      <c r="KF91" s="105"/>
      <c r="KG91" s="105"/>
      <c r="KH91" s="105">
        <v>900185.95135453984</v>
      </c>
      <c r="KI91" s="105">
        <v>900185.95135453995</v>
      </c>
      <c r="KJ91" s="105"/>
      <c r="KK91" s="105">
        <v>0</v>
      </c>
      <c r="KL91" s="105">
        <v>900185</v>
      </c>
      <c r="KN91" s="106">
        <v>0</v>
      </c>
      <c r="KQ91" s="1" t="s">
        <v>789</v>
      </c>
      <c r="KR91" s="12">
        <v>224055.84000000023</v>
      </c>
      <c r="KS91" s="12">
        <v>0</v>
      </c>
      <c r="KT91" s="12">
        <v>0</v>
      </c>
      <c r="KU91" s="12">
        <v>0</v>
      </c>
      <c r="KW91" s="1">
        <v>0</v>
      </c>
      <c r="KX91" s="1">
        <v>9922.169999999991</v>
      </c>
      <c r="KY91" s="1">
        <v>0</v>
      </c>
    </row>
    <row r="92" spans="1:311" x14ac:dyDescent="0.35">
      <c r="A92" s="2" t="s">
        <v>796</v>
      </c>
      <c r="B92" s="3">
        <v>-40066.879999999997</v>
      </c>
      <c r="C92" s="3">
        <v>0</v>
      </c>
      <c r="D92" s="3">
        <v>-18066.669999999998</v>
      </c>
      <c r="E92" s="3">
        <v>0</v>
      </c>
      <c r="F92" s="3">
        <v>-37090</v>
      </c>
      <c r="G92" s="3">
        <v>-57865</v>
      </c>
      <c r="H92" s="3">
        <v>0</v>
      </c>
      <c r="I92" s="3">
        <v>-35226.97</v>
      </c>
      <c r="J92" s="3">
        <v>-26222.53</v>
      </c>
      <c r="K92" s="3">
        <v>0</v>
      </c>
      <c r="L92" s="3">
        <v>-312.49</v>
      </c>
      <c r="M92" s="3">
        <v>-13844.8</v>
      </c>
      <c r="N92" s="3">
        <v>-1852</v>
      </c>
      <c r="O92" s="3">
        <v>0</v>
      </c>
      <c r="P92" s="3">
        <v>0</v>
      </c>
      <c r="Q92" s="3">
        <v>0</v>
      </c>
      <c r="R92" s="3">
        <v>0</v>
      </c>
      <c r="S92" s="3">
        <v>618748.81999999995</v>
      </c>
      <c r="T92" s="3">
        <v>933.54</v>
      </c>
      <c r="U92" s="3">
        <v>0</v>
      </c>
      <c r="V92" s="3">
        <v>6544.56</v>
      </c>
      <c r="W92" s="3">
        <v>45250.76</v>
      </c>
      <c r="X92" s="3">
        <v>0</v>
      </c>
      <c r="Y92" s="3">
        <v>21722.22</v>
      </c>
      <c r="Z92" s="3">
        <v>5816.97</v>
      </c>
      <c r="AA92" s="3">
        <v>166834.47</v>
      </c>
      <c r="AB92" s="3">
        <v>7032.69</v>
      </c>
      <c r="AC92" s="3">
        <v>0</v>
      </c>
      <c r="AD92" s="3">
        <v>7578.27</v>
      </c>
      <c r="AE92" s="3">
        <v>5111.08</v>
      </c>
      <c r="AF92" s="3">
        <v>21641.63</v>
      </c>
      <c r="AG92" s="3">
        <v>3803.1</v>
      </c>
      <c r="AH92" s="3">
        <v>13628.78</v>
      </c>
      <c r="AI92" s="3">
        <v>0</v>
      </c>
      <c r="AJ92" s="3">
        <v>4701.37</v>
      </c>
      <c r="AK92" s="3">
        <v>45139.05</v>
      </c>
      <c r="AL92" s="3">
        <v>4995</v>
      </c>
      <c r="AM92" s="3">
        <v>0</v>
      </c>
      <c r="AN92" s="3">
        <v>3180.92</v>
      </c>
      <c r="AO92" s="3">
        <v>4040</v>
      </c>
      <c r="AP92" s="3">
        <v>0</v>
      </c>
      <c r="AQ92" s="3">
        <v>63837.65</v>
      </c>
      <c r="AR92" s="3">
        <v>-324</v>
      </c>
      <c r="AS92" s="3">
        <v>5825.1</v>
      </c>
      <c r="AT92" s="3">
        <v>19781.62</v>
      </c>
      <c r="AU92" s="3">
        <v>0</v>
      </c>
      <c r="AV92" s="3">
        <v>28968.85</v>
      </c>
      <c r="AW92" s="3">
        <v>0</v>
      </c>
      <c r="AX92" s="3">
        <v>0</v>
      </c>
      <c r="AY92" s="3">
        <v>-2889.5</v>
      </c>
      <c r="AZ92" s="3">
        <v>2297.46</v>
      </c>
      <c r="BA92" s="12">
        <v>873653.06999999983</v>
      </c>
      <c r="BB92" s="12">
        <v>-2102.7600000000002</v>
      </c>
      <c r="BC92" s="12">
        <v>875755.83000000031</v>
      </c>
      <c r="BD92" s="12">
        <v>0</v>
      </c>
      <c r="BE92" s="12"/>
      <c r="BF92" s="12">
        <v>6272.5</v>
      </c>
      <c r="BG92" s="12">
        <v>0</v>
      </c>
      <c r="BH92" s="12">
        <v>2209</v>
      </c>
      <c r="BI92" s="12"/>
      <c r="BJ92" s="12">
        <v>2209</v>
      </c>
      <c r="BK92" s="12">
        <v>2719.26</v>
      </c>
      <c r="BL92" s="12"/>
      <c r="BM92" s="12">
        <v>2719.26</v>
      </c>
      <c r="BN92" s="12">
        <v>3447</v>
      </c>
      <c r="BO92" s="12"/>
      <c r="BP92" s="12">
        <v>3447</v>
      </c>
      <c r="BQ92" s="12">
        <v>-2102.7600000000002</v>
      </c>
      <c r="BS92" s="12">
        <v>-592.04</v>
      </c>
      <c r="BT92" s="1">
        <v>-592.04</v>
      </c>
      <c r="BU92" s="1">
        <v>0</v>
      </c>
      <c r="BV92" s="12">
        <v>-14436.84</v>
      </c>
      <c r="BW92" s="12">
        <v>45139.05</v>
      </c>
      <c r="BY92" s="1">
        <v>0</v>
      </c>
      <c r="BZ92" s="1">
        <v>0</v>
      </c>
      <c r="CB92" s="44">
        <v>479</v>
      </c>
      <c r="CC92" s="12">
        <v>114173.48999999999</v>
      </c>
      <c r="CD92" s="12">
        <v>155772.31999999948</v>
      </c>
      <c r="CE92" s="12">
        <v>22587.68</v>
      </c>
      <c r="CF92" s="1">
        <v>20484.919999999998</v>
      </c>
      <c r="CH92" s="50">
        <v>915356</v>
      </c>
      <c r="CI92" s="50">
        <v>0</v>
      </c>
      <c r="CJ92" s="50">
        <v>0</v>
      </c>
      <c r="CK92" s="50">
        <v>-9458</v>
      </c>
      <c r="CL92" s="50"/>
      <c r="CM92" s="50">
        <v>0</v>
      </c>
      <c r="CN92" s="50">
        <v>-1200</v>
      </c>
      <c r="CO92" s="50">
        <v>-17781</v>
      </c>
      <c r="CP92" s="50">
        <v>-38884</v>
      </c>
      <c r="CQ92" s="50">
        <v>0</v>
      </c>
      <c r="CR92" s="50">
        <v>0</v>
      </c>
      <c r="CT92" s="56">
        <v>40066.879999999997</v>
      </c>
      <c r="CU92" s="104">
        <v>915251.38631942635</v>
      </c>
      <c r="CV92" s="104">
        <v>0</v>
      </c>
      <c r="CW92" s="12">
        <v>0</v>
      </c>
      <c r="CX92" s="12">
        <v>0</v>
      </c>
      <c r="CY92" s="12">
        <v>0</v>
      </c>
      <c r="CZ92" s="63">
        <v>0</v>
      </c>
      <c r="DA92" s="60">
        <v>955318.26631942636</v>
      </c>
      <c r="DB92" s="56">
        <v>0</v>
      </c>
      <c r="DC92" s="63"/>
      <c r="DD92" s="60">
        <v>0</v>
      </c>
      <c r="DE92" s="56">
        <v>18066.669999999998</v>
      </c>
      <c r="DF92" s="12">
        <v>0</v>
      </c>
      <c r="DG92" s="12">
        <v>0</v>
      </c>
      <c r="DH92" s="60">
        <v>18066.669999999998</v>
      </c>
      <c r="DI92" s="67">
        <v>0</v>
      </c>
      <c r="DJ92" s="71">
        <v>37090</v>
      </c>
      <c r="DK92" s="56">
        <v>57865</v>
      </c>
      <c r="DL92" s="12">
        <v>0</v>
      </c>
      <c r="DM92" s="12">
        <v>-17781</v>
      </c>
      <c r="DN92" s="63">
        <v>-38884</v>
      </c>
      <c r="DO92" s="67">
        <v>1200</v>
      </c>
      <c r="DP92" s="71">
        <v>0</v>
      </c>
      <c r="DQ92" s="67">
        <v>320</v>
      </c>
      <c r="DR92" s="67">
        <v>34906.97</v>
      </c>
      <c r="DS92" s="71">
        <v>26222.53</v>
      </c>
      <c r="DT92" s="67">
        <v>0</v>
      </c>
      <c r="DU92" s="71">
        <v>312.49</v>
      </c>
      <c r="DV92" s="67">
        <v>14436.84</v>
      </c>
      <c r="DW92" s="71">
        <v>1852</v>
      </c>
      <c r="DX92" s="83">
        <v>0</v>
      </c>
      <c r="DY92" s="83">
        <v>0</v>
      </c>
      <c r="DZ92" s="83">
        <v>0</v>
      </c>
      <c r="EA92" s="83">
        <v>0</v>
      </c>
      <c r="EB92" s="83">
        <v>0</v>
      </c>
      <c r="EC92" s="83">
        <v>0</v>
      </c>
      <c r="ED92" s="83">
        <v>0</v>
      </c>
      <c r="EE92" s="67">
        <v>56665</v>
      </c>
      <c r="EG92" s="92">
        <v>618748.81999999995</v>
      </c>
      <c r="EH92" s="92">
        <v>933.54</v>
      </c>
      <c r="EI92" s="92">
        <v>0</v>
      </c>
      <c r="EJ92" s="92">
        <v>6544.56</v>
      </c>
      <c r="EK92" s="92">
        <v>45250.76</v>
      </c>
      <c r="EL92" s="92">
        <v>0</v>
      </c>
      <c r="EM92" s="92">
        <v>21722.22</v>
      </c>
      <c r="EN92" s="92">
        <v>5816.97</v>
      </c>
      <c r="EO92" s="92">
        <v>166834.47</v>
      </c>
      <c r="EP92" s="92">
        <v>7032.69</v>
      </c>
      <c r="EQ92" s="92">
        <v>0</v>
      </c>
      <c r="ER92" s="92">
        <v>7578.27</v>
      </c>
      <c r="ES92" s="92">
        <v>5111.08</v>
      </c>
      <c r="ET92" s="92">
        <v>21641.63</v>
      </c>
      <c r="EU92" s="92">
        <v>3803.1</v>
      </c>
      <c r="EV92" s="92">
        <v>13628.78</v>
      </c>
      <c r="EW92" s="92">
        <v>0</v>
      </c>
      <c r="EX92" s="92">
        <v>4701.37</v>
      </c>
      <c r="EY92" s="92">
        <v>45139.05</v>
      </c>
      <c r="EZ92" s="92">
        <v>4995</v>
      </c>
      <c r="FA92" s="92">
        <v>0</v>
      </c>
      <c r="FB92" s="92">
        <v>3180.92</v>
      </c>
      <c r="FC92" s="92">
        <v>4040</v>
      </c>
      <c r="FD92" s="92">
        <v>0</v>
      </c>
      <c r="FE92" s="92">
        <v>63837.65</v>
      </c>
      <c r="FF92" s="92">
        <v>-324</v>
      </c>
      <c r="FG92" s="92">
        <v>5825.1</v>
      </c>
      <c r="FH92" s="92">
        <v>19781.62</v>
      </c>
      <c r="FI92" s="92">
        <v>0</v>
      </c>
      <c r="FJ92" s="92">
        <v>28968.85</v>
      </c>
      <c r="FK92" s="92">
        <v>0</v>
      </c>
      <c r="FL92" s="92">
        <v>0</v>
      </c>
      <c r="FM92" s="186">
        <v>479</v>
      </c>
      <c r="FN92" s="1" t="s">
        <v>796</v>
      </c>
      <c r="FO92" s="118">
        <v>9352020</v>
      </c>
      <c r="FP92" s="118" t="s">
        <v>797</v>
      </c>
      <c r="FQ92" s="118" t="s">
        <v>798</v>
      </c>
      <c r="FR92" s="118" t="s">
        <v>799</v>
      </c>
      <c r="FS92" s="118" t="s">
        <v>800</v>
      </c>
      <c r="FT92" s="118" t="s">
        <v>233</v>
      </c>
      <c r="FU92" s="118"/>
      <c r="FV92" s="118"/>
      <c r="FW92" s="118"/>
      <c r="FX92" s="118"/>
      <c r="FY92" s="118"/>
      <c r="FZ92" s="118"/>
      <c r="GA92" s="118"/>
      <c r="GB92" s="118"/>
      <c r="GC92" s="118"/>
      <c r="GD92" s="118"/>
      <c r="GE92" s="118" t="s">
        <v>234</v>
      </c>
      <c r="GF92" s="118" t="s">
        <v>235</v>
      </c>
      <c r="GG92" s="118" t="s">
        <v>234</v>
      </c>
      <c r="GH92" s="120" t="s">
        <v>237</v>
      </c>
      <c r="GI92" s="118" t="s">
        <v>236</v>
      </c>
      <c r="GJ92" s="118" t="s">
        <v>236</v>
      </c>
      <c r="GK92" s="50">
        <v>114173.48999999999</v>
      </c>
      <c r="GL92" s="118">
        <v>0</v>
      </c>
      <c r="GM92" s="50">
        <v>22587.68</v>
      </c>
      <c r="GN92" s="50">
        <v>955318.77631942637</v>
      </c>
      <c r="GO92" s="50">
        <v>0</v>
      </c>
      <c r="GP92" s="50">
        <v>18066.669999999998</v>
      </c>
      <c r="GQ92" s="50">
        <v>0</v>
      </c>
      <c r="GR92" s="50">
        <v>37090</v>
      </c>
      <c r="GS92" s="50">
        <v>1200</v>
      </c>
      <c r="GT92" s="50">
        <v>0</v>
      </c>
      <c r="GU92" s="50">
        <v>320</v>
      </c>
      <c r="GV92" s="50">
        <v>34906.97</v>
      </c>
      <c r="GW92" s="50">
        <v>26222.53</v>
      </c>
      <c r="GX92" s="50">
        <v>0</v>
      </c>
      <c r="GY92" s="50">
        <v>312.49</v>
      </c>
      <c r="GZ92" s="50">
        <v>14436.84</v>
      </c>
      <c r="HA92" s="50">
        <v>1852</v>
      </c>
      <c r="HB92" s="118">
        <v>0</v>
      </c>
      <c r="HC92" s="118">
        <v>0</v>
      </c>
      <c r="HD92" s="118">
        <v>0</v>
      </c>
      <c r="HE92" s="118">
        <v>0</v>
      </c>
      <c r="HF92" s="118">
        <v>0</v>
      </c>
      <c r="HG92" s="118">
        <v>0</v>
      </c>
      <c r="HH92" s="50">
        <v>56665</v>
      </c>
      <c r="HI92" s="50">
        <v>618748.81999999995</v>
      </c>
      <c r="HJ92" s="50">
        <v>933.54</v>
      </c>
      <c r="HK92" s="50">
        <v>164625.66999999993</v>
      </c>
      <c r="HL92" s="50">
        <v>6544.56</v>
      </c>
      <c r="HM92" s="50">
        <v>45250.76</v>
      </c>
      <c r="HN92" s="50">
        <v>0</v>
      </c>
      <c r="HO92" s="50">
        <v>21722.22</v>
      </c>
      <c r="HP92" s="50">
        <v>5816.97</v>
      </c>
      <c r="HQ92" s="50">
        <v>2208.8000000000757</v>
      </c>
      <c r="HR92" s="50">
        <v>7032.69</v>
      </c>
      <c r="HS92" s="50">
        <v>0</v>
      </c>
      <c r="HT92" s="50">
        <v>7578.27</v>
      </c>
      <c r="HU92" s="50">
        <v>5111.08</v>
      </c>
      <c r="HV92" s="50">
        <v>21641.63</v>
      </c>
      <c r="HW92" s="50">
        <v>3803.1</v>
      </c>
      <c r="HX92" s="50">
        <v>13628.78</v>
      </c>
      <c r="HY92" s="50">
        <v>0</v>
      </c>
      <c r="HZ92" s="50">
        <v>4701.37</v>
      </c>
      <c r="IA92" s="50">
        <v>45139.05</v>
      </c>
      <c r="IB92" s="50">
        <v>4995</v>
      </c>
      <c r="IC92" s="50">
        <v>0</v>
      </c>
      <c r="ID92" s="50">
        <v>3180.92</v>
      </c>
      <c r="IE92" s="50">
        <v>4040</v>
      </c>
      <c r="IF92" s="50">
        <v>0</v>
      </c>
      <c r="IG92" s="50">
        <v>63837.65</v>
      </c>
      <c r="IH92" s="50">
        <v>-324</v>
      </c>
      <c r="II92" s="50">
        <v>5825.1</v>
      </c>
      <c r="IJ92" s="50">
        <v>19781.62</v>
      </c>
      <c r="IK92" s="50">
        <v>0</v>
      </c>
      <c r="IL92" s="50">
        <v>0</v>
      </c>
      <c r="IM92" s="50">
        <v>28968.85</v>
      </c>
      <c r="IN92" s="50">
        <v>0</v>
      </c>
      <c r="IO92" s="50">
        <v>0</v>
      </c>
      <c r="IP92" s="50">
        <v>6272.5</v>
      </c>
      <c r="IQ92" s="50">
        <v>0</v>
      </c>
      <c r="IR92" s="118">
        <v>0</v>
      </c>
      <c r="IS92" s="118">
        <v>1</v>
      </c>
      <c r="IT92" s="118">
        <v>0</v>
      </c>
      <c r="IU92" s="50">
        <v>2209</v>
      </c>
      <c r="IV92" s="50">
        <v>2719.26</v>
      </c>
      <c r="IW92" s="50">
        <v>3447</v>
      </c>
      <c r="IX92" s="50">
        <v>155772.31999999948</v>
      </c>
      <c r="IY92" s="50"/>
      <c r="IZ92" s="50">
        <v>20484.919999999998</v>
      </c>
      <c r="JA92" s="118">
        <v>0</v>
      </c>
      <c r="JB92" s="118">
        <v>0</v>
      </c>
      <c r="JC92" s="118">
        <v>0</v>
      </c>
      <c r="JD92" s="118"/>
      <c r="JF92" s="12">
        <v>114173.48999999999</v>
      </c>
      <c r="JG92" s="12">
        <v>1146391.2763194265</v>
      </c>
      <c r="JH92" s="12">
        <v>1104792.4500000002</v>
      </c>
      <c r="JI92" s="100">
        <v>155772.31631942629</v>
      </c>
      <c r="JJ92" s="102">
        <v>155772.31999999948</v>
      </c>
      <c r="JK92" s="104">
        <v>3.6805731942877173E-3</v>
      </c>
      <c r="JM92" s="12">
        <v>22587.68</v>
      </c>
      <c r="JN92" s="12">
        <v>6272.5</v>
      </c>
      <c r="JO92" s="12">
        <v>8375.26</v>
      </c>
      <c r="JP92" s="100">
        <v>20484.919999999998</v>
      </c>
      <c r="JQ92" s="100">
        <v>20484.919999999998</v>
      </c>
      <c r="JR92" s="100">
        <v>0</v>
      </c>
      <c r="JS92" s="12">
        <v>875755.83000000031</v>
      </c>
      <c r="JZ92" s="105" t="s">
        <v>796</v>
      </c>
      <c r="KA92" s="105">
        <v>479</v>
      </c>
      <c r="KB92" s="105">
        <v>0</v>
      </c>
      <c r="KC92" s="105" t="s">
        <v>797</v>
      </c>
      <c r="KD92" s="105"/>
      <c r="KE92" s="105" t="s">
        <v>801</v>
      </c>
      <c r="KF92" s="105"/>
      <c r="KG92" s="105"/>
      <c r="KH92" s="105">
        <v>915251.38631942635</v>
      </c>
      <c r="KI92" s="105">
        <v>915251.38631942635</v>
      </c>
      <c r="KJ92" s="105"/>
      <c r="KK92" s="105">
        <v>0</v>
      </c>
      <c r="KL92" s="105">
        <v>915252</v>
      </c>
      <c r="KN92" s="106">
        <v>0</v>
      </c>
      <c r="KQ92" s="1" t="s">
        <v>796</v>
      </c>
      <c r="KR92" s="12">
        <v>164625.66999999993</v>
      </c>
      <c r="KS92" s="12">
        <v>0</v>
      </c>
      <c r="KT92" s="12">
        <v>0</v>
      </c>
      <c r="KU92" s="12">
        <v>0</v>
      </c>
      <c r="KW92" s="1">
        <v>0</v>
      </c>
      <c r="KX92" s="1">
        <v>0</v>
      </c>
      <c r="KY92" s="1">
        <v>0</v>
      </c>
    </row>
    <row r="93" spans="1:311" x14ac:dyDescent="0.35">
      <c r="A93" s="2" t="s">
        <v>802</v>
      </c>
      <c r="B93" s="3">
        <v>-45162.5</v>
      </c>
      <c r="C93" s="3">
        <v>0</v>
      </c>
      <c r="D93" s="3">
        <v>-467590.89</v>
      </c>
      <c r="E93" s="3">
        <v>0</v>
      </c>
      <c r="F93" s="3">
        <v>-67694</v>
      </c>
      <c r="G93" s="3">
        <v>-58573.93</v>
      </c>
      <c r="H93" s="3">
        <v>-550</v>
      </c>
      <c r="I93" s="3">
        <v>-134184.46</v>
      </c>
      <c r="J93" s="3">
        <v>-26276.38</v>
      </c>
      <c r="K93" s="3">
        <v>0</v>
      </c>
      <c r="L93" s="3">
        <v>-3454</v>
      </c>
      <c r="M93" s="3">
        <v>0</v>
      </c>
      <c r="N93" s="3">
        <v>-7875</v>
      </c>
      <c r="O93" s="3">
        <v>0</v>
      </c>
      <c r="P93" s="3">
        <v>0</v>
      </c>
      <c r="Q93" s="3">
        <v>0</v>
      </c>
      <c r="R93" s="3">
        <v>0</v>
      </c>
      <c r="S93" s="3">
        <v>700996.6</v>
      </c>
      <c r="T93" s="3">
        <v>0</v>
      </c>
      <c r="U93" s="3">
        <v>0</v>
      </c>
      <c r="V93" s="3">
        <v>30343.119999999999</v>
      </c>
      <c r="W93" s="3">
        <v>78953.210000000006</v>
      </c>
      <c r="X93" s="3">
        <v>0</v>
      </c>
      <c r="Y93" s="3">
        <v>6150.17</v>
      </c>
      <c r="Z93" s="3">
        <v>57173.46</v>
      </c>
      <c r="AA93" s="3">
        <v>427910.66</v>
      </c>
      <c r="AB93" s="3">
        <v>1276.5</v>
      </c>
      <c r="AC93" s="3">
        <v>0</v>
      </c>
      <c r="AD93" s="3">
        <v>24814.93</v>
      </c>
      <c r="AE93" s="3">
        <v>5152.4799999999996</v>
      </c>
      <c r="AF93" s="3">
        <v>0</v>
      </c>
      <c r="AG93" s="3">
        <v>2444.88</v>
      </c>
      <c r="AH93" s="3">
        <v>31899.74</v>
      </c>
      <c r="AI93" s="3">
        <v>0</v>
      </c>
      <c r="AJ93" s="3">
        <v>12836.51</v>
      </c>
      <c r="AK93" s="3">
        <v>64987.25</v>
      </c>
      <c r="AL93" s="3">
        <v>19985.98</v>
      </c>
      <c r="AM93" s="3">
        <v>0</v>
      </c>
      <c r="AN93" s="3">
        <v>21169.14</v>
      </c>
      <c r="AO93" s="3">
        <v>4440</v>
      </c>
      <c r="AP93" s="3">
        <v>20318.259999999998</v>
      </c>
      <c r="AQ93" s="3">
        <v>87802.3</v>
      </c>
      <c r="AR93" s="3">
        <v>0</v>
      </c>
      <c r="AS93" s="3">
        <v>4891.32</v>
      </c>
      <c r="AT93" s="3">
        <v>16230.55</v>
      </c>
      <c r="AU93" s="3">
        <v>0</v>
      </c>
      <c r="AV93" s="3">
        <v>59090.04</v>
      </c>
      <c r="AW93" s="3">
        <v>0</v>
      </c>
      <c r="AX93" s="3">
        <v>0</v>
      </c>
      <c r="AY93" s="3">
        <v>0</v>
      </c>
      <c r="AZ93" s="3">
        <v>0</v>
      </c>
      <c r="BA93" s="12">
        <v>867505.94000000006</v>
      </c>
      <c r="BB93" s="12">
        <v>6463.75</v>
      </c>
      <c r="BC93" s="12">
        <v>861042.19000000076</v>
      </c>
      <c r="BD93" s="12">
        <v>0</v>
      </c>
      <c r="BE93" s="12"/>
      <c r="BF93" s="12">
        <v>6463.75</v>
      </c>
      <c r="BG93" s="12">
        <v>0</v>
      </c>
      <c r="BH93" s="12">
        <v>0</v>
      </c>
      <c r="BI93" s="12"/>
      <c r="BJ93" s="12">
        <v>0</v>
      </c>
      <c r="BK93" s="12">
        <v>0</v>
      </c>
      <c r="BL93" s="12"/>
      <c r="BM93" s="12">
        <v>0</v>
      </c>
      <c r="BN93" s="12">
        <v>0</v>
      </c>
      <c r="BO93" s="12"/>
      <c r="BP93" s="12">
        <v>0</v>
      </c>
      <c r="BQ93" s="12">
        <v>6463.75</v>
      </c>
      <c r="BS93" s="12">
        <v>0</v>
      </c>
      <c r="BT93" s="1">
        <v>0</v>
      </c>
      <c r="BU93" s="1">
        <v>0</v>
      </c>
      <c r="BV93" s="12">
        <v>0</v>
      </c>
      <c r="BW93" s="12">
        <v>64987.25</v>
      </c>
      <c r="BY93" s="1">
        <v>0</v>
      </c>
      <c r="BZ93" s="1">
        <v>0</v>
      </c>
      <c r="CB93" s="44">
        <v>482</v>
      </c>
      <c r="CC93" s="12">
        <v>451141.43000000063</v>
      </c>
      <c r="CD93" s="12">
        <v>652037.3399999995</v>
      </c>
      <c r="CE93" s="12">
        <v>97569.21</v>
      </c>
      <c r="CF93" s="1">
        <v>104032.96000000001</v>
      </c>
      <c r="CH93" s="50">
        <v>480299</v>
      </c>
      <c r="CI93" s="50">
        <v>0</v>
      </c>
      <c r="CJ93" s="50">
        <v>0</v>
      </c>
      <c r="CK93" s="50">
        <v>-10324</v>
      </c>
      <c r="CL93" s="50"/>
      <c r="CM93" s="50">
        <v>0</v>
      </c>
      <c r="CN93" s="50">
        <v>0</v>
      </c>
      <c r="CO93" s="50">
        <v>-17890</v>
      </c>
      <c r="CP93" s="50">
        <v>-39827</v>
      </c>
      <c r="CQ93" s="50">
        <v>0</v>
      </c>
      <c r="CR93" s="50">
        <v>0</v>
      </c>
      <c r="CT93" s="56">
        <v>45162.5</v>
      </c>
      <c r="CU93" s="104">
        <v>996400.7846684152</v>
      </c>
      <c r="CV93" s="104">
        <v>71999.999999999985</v>
      </c>
      <c r="CW93" s="12">
        <v>0</v>
      </c>
      <c r="CX93" s="12">
        <v>0</v>
      </c>
      <c r="CY93" s="12">
        <v>0</v>
      </c>
      <c r="CZ93" s="63">
        <v>0</v>
      </c>
      <c r="DA93" s="60">
        <v>1113563.2846684151</v>
      </c>
      <c r="DB93" s="56">
        <v>0</v>
      </c>
      <c r="DC93" s="63"/>
      <c r="DD93" s="60">
        <v>0</v>
      </c>
      <c r="DE93" s="56">
        <v>467590.89</v>
      </c>
      <c r="DF93" s="12">
        <v>0</v>
      </c>
      <c r="DG93" s="12">
        <v>0</v>
      </c>
      <c r="DH93" s="60">
        <v>467590.89</v>
      </c>
      <c r="DI93" s="67">
        <v>0</v>
      </c>
      <c r="DJ93" s="71">
        <v>67694</v>
      </c>
      <c r="DK93" s="56">
        <v>58573.93</v>
      </c>
      <c r="DL93" s="12">
        <v>0</v>
      </c>
      <c r="DM93" s="12">
        <v>-17890</v>
      </c>
      <c r="DN93" s="63">
        <v>-39827</v>
      </c>
      <c r="DO93" s="67">
        <v>856.93000000000029</v>
      </c>
      <c r="DP93" s="71">
        <v>550</v>
      </c>
      <c r="DQ93" s="67">
        <v>2153.6</v>
      </c>
      <c r="DR93" s="67">
        <v>132030.85999999999</v>
      </c>
      <c r="DS93" s="71">
        <v>26276.38</v>
      </c>
      <c r="DT93" s="67">
        <v>0</v>
      </c>
      <c r="DU93" s="71">
        <v>3454</v>
      </c>
      <c r="DV93" s="67">
        <v>0</v>
      </c>
      <c r="DW93" s="71">
        <v>7875</v>
      </c>
      <c r="DX93" s="83">
        <v>0</v>
      </c>
      <c r="DY93" s="83">
        <v>0</v>
      </c>
      <c r="DZ93" s="83">
        <v>0</v>
      </c>
      <c r="EA93" s="83">
        <v>0</v>
      </c>
      <c r="EB93" s="83">
        <v>0</v>
      </c>
      <c r="EC93" s="83">
        <v>0</v>
      </c>
      <c r="ED93" s="83">
        <v>0</v>
      </c>
      <c r="EE93" s="67">
        <v>57717</v>
      </c>
      <c r="EG93" s="92">
        <v>700996.6</v>
      </c>
      <c r="EH93" s="92">
        <v>0</v>
      </c>
      <c r="EI93" s="92">
        <v>0</v>
      </c>
      <c r="EJ93" s="92">
        <v>30343.119999999999</v>
      </c>
      <c r="EK93" s="92">
        <v>78953.210000000006</v>
      </c>
      <c r="EL93" s="92">
        <v>0</v>
      </c>
      <c r="EM93" s="92">
        <v>6150.17</v>
      </c>
      <c r="EN93" s="92">
        <v>57173.46</v>
      </c>
      <c r="EO93" s="92">
        <v>427910.66</v>
      </c>
      <c r="EP93" s="92">
        <v>1276.5</v>
      </c>
      <c r="EQ93" s="92">
        <v>0</v>
      </c>
      <c r="ER93" s="92">
        <v>24814.93</v>
      </c>
      <c r="ES93" s="92">
        <v>5152.4799999999996</v>
      </c>
      <c r="ET93" s="92">
        <v>0</v>
      </c>
      <c r="EU93" s="92">
        <v>2444.88</v>
      </c>
      <c r="EV93" s="92">
        <v>31899.74</v>
      </c>
      <c r="EW93" s="92">
        <v>0</v>
      </c>
      <c r="EX93" s="92">
        <v>12836.51</v>
      </c>
      <c r="EY93" s="92">
        <v>64987.25</v>
      </c>
      <c r="EZ93" s="92">
        <v>19985.98</v>
      </c>
      <c r="FA93" s="92">
        <v>0</v>
      </c>
      <c r="FB93" s="92">
        <v>21169.14</v>
      </c>
      <c r="FC93" s="92">
        <v>4440</v>
      </c>
      <c r="FD93" s="92">
        <v>20318.259999999998</v>
      </c>
      <c r="FE93" s="92">
        <v>87802.3</v>
      </c>
      <c r="FF93" s="92">
        <v>0</v>
      </c>
      <c r="FG93" s="92">
        <v>4891.32</v>
      </c>
      <c r="FH93" s="92">
        <v>16230.55</v>
      </c>
      <c r="FI93" s="92">
        <v>0</v>
      </c>
      <c r="FJ93" s="92">
        <v>59090.04</v>
      </c>
      <c r="FK93" s="92">
        <v>0</v>
      </c>
      <c r="FL93" s="92">
        <v>0</v>
      </c>
      <c r="FM93" s="186">
        <v>482</v>
      </c>
      <c r="FN93" s="1" t="s">
        <v>802</v>
      </c>
      <c r="FO93" s="118">
        <v>9352021</v>
      </c>
      <c r="FP93" s="118" t="s">
        <v>803</v>
      </c>
      <c r="FQ93" s="118" t="s">
        <v>804</v>
      </c>
      <c r="FR93" s="118" t="s">
        <v>805</v>
      </c>
      <c r="FS93" s="118" t="s">
        <v>806</v>
      </c>
      <c r="FT93" s="118" t="s">
        <v>233</v>
      </c>
      <c r="FU93" s="118"/>
      <c r="FV93" s="118"/>
      <c r="FW93" s="118"/>
      <c r="FX93" s="118"/>
      <c r="FY93" s="118"/>
      <c r="FZ93" s="118"/>
      <c r="GA93" s="118"/>
      <c r="GB93" s="118"/>
      <c r="GC93" s="118"/>
      <c r="GD93" s="118"/>
      <c r="GE93" s="118" t="s">
        <v>234</v>
      </c>
      <c r="GF93" s="118" t="s">
        <v>235</v>
      </c>
      <c r="GG93" s="118" t="s">
        <v>234</v>
      </c>
      <c r="GH93" s="120" t="s">
        <v>237</v>
      </c>
      <c r="GI93" s="118" t="s">
        <v>236</v>
      </c>
      <c r="GJ93" s="118" t="s">
        <v>236</v>
      </c>
      <c r="GK93" s="50">
        <v>451141.43000000063</v>
      </c>
      <c r="GL93" s="118">
        <v>0</v>
      </c>
      <c r="GM93" s="50">
        <v>97569.21</v>
      </c>
      <c r="GN93" s="50">
        <v>1113564.3546684152</v>
      </c>
      <c r="GO93" s="50">
        <v>0</v>
      </c>
      <c r="GP93" s="50">
        <v>467590.89</v>
      </c>
      <c r="GQ93" s="50">
        <v>0</v>
      </c>
      <c r="GR93" s="50">
        <v>67694</v>
      </c>
      <c r="GS93" s="50">
        <v>856.93000000000029</v>
      </c>
      <c r="GT93" s="50">
        <v>550</v>
      </c>
      <c r="GU93" s="50">
        <v>2153.6</v>
      </c>
      <c r="GV93" s="50">
        <v>132030.85999999999</v>
      </c>
      <c r="GW93" s="50">
        <v>26276.38</v>
      </c>
      <c r="GX93" s="50">
        <v>0</v>
      </c>
      <c r="GY93" s="50">
        <v>3454</v>
      </c>
      <c r="GZ93" s="50">
        <v>0</v>
      </c>
      <c r="HA93" s="50">
        <v>7875</v>
      </c>
      <c r="HB93" s="118">
        <v>0</v>
      </c>
      <c r="HC93" s="118">
        <v>0</v>
      </c>
      <c r="HD93" s="118">
        <v>0</v>
      </c>
      <c r="HE93" s="118">
        <v>0</v>
      </c>
      <c r="HF93" s="118">
        <v>0</v>
      </c>
      <c r="HG93" s="118">
        <v>0</v>
      </c>
      <c r="HH93" s="50">
        <v>57717</v>
      </c>
      <c r="HI93" s="50">
        <v>700996.6</v>
      </c>
      <c r="HJ93" s="50">
        <v>0</v>
      </c>
      <c r="HK93" s="50">
        <v>421644.15999999974</v>
      </c>
      <c r="HL93" s="50">
        <v>30343.119999999999</v>
      </c>
      <c r="HM93" s="50">
        <v>78953.210000000006</v>
      </c>
      <c r="HN93" s="50">
        <v>0</v>
      </c>
      <c r="HO93" s="50">
        <v>54296.020000000019</v>
      </c>
      <c r="HP93" s="50">
        <v>9027.6099999999788</v>
      </c>
      <c r="HQ93" s="50">
        <v>6266.5000000002328</v>
      </c>
      <c r="HR93" s="50">
        <v>1276.5</v>
      </c>
      <c r="HS93" s="50">
        <v>0</v>
      </c>
      <c r="HT93" s="50">
        <v>24814.93</v>
      </c>
      <c r="HU93" s="50">
        <v>5152.4799999999996</v>
      </c>
      <c r="HV93" s="50">
        <v>0</v>
      </c>
      <c r="HW93" s="50">
        <v>2444.88</v>
      </c>
      <c r="HX93" s="50">
        <v>31899.74</v>
      </c>
      <c r="HY93" s="50">
        <v>0</v>
      </c>
      <c r="HZ93" s="50">
        <v>12836.51</v>
      </c>
      <c r="IA93" s="50">
        <v>64987.25</v>
      </c>
      <c r="IB93" s="50">
        <v>19985.98</v>
      </c>
      <c r="IC93" s="50">
        <v>0</v>
      </c>
      <c r="ID93" s="50">
        <v>21169.14</v>
      </c>
      <c r="IE93" s="50">
        <v>4440</v>
      </c>
      <c r="IF93" s="50">
        <v>20318.259999999998</v>
      </c>
      <c r="IG93" s="50">
        <v>87802.3</v>
      </c>
      <c r="IH93" s="50">
        <v>0</v>
      </c>
      <c r="II93" s="50">
        <v>4891.32</v>
      </c>
      <c r="IJ93" s="50">
        <v>16230.55</v>
      </c>
      <c r="IK93" s="50">
        <v>0</v>
      </c>
      <c r="IL93" s="50">
        <v>0</v>
      </c>
      <c r="IM93" s="50">
        <v>59090.04</v>
      </c>
      <c r="IN93" s="50">
        <v>0</v>
      </c>
      <c r="IO93" s="50">
        <v>0</v>
      </c>
      <c r="IP93" s="50">
        <v>6463.75</v>
      </c>
      <c r="IQ93" s="50">
        <v>0</v>
      </c>
      <c r="IR93" s="118">
        <v>0</v>
      </c>
      <c r="IS93" s="118">
        <v>1</v>
      </c>
      <c r="IT93" s="118">
        <v>0</v>
      </c>
      <c r="IU93" s="50">
        <v>0</v>
      </c>
      <c r="IV93" s="50">
        <v>0</v>
      </c>
      <c r="IW93" s="50">
        <v>0</v>
      </c>
      <c r="IX93" s="50">
        <v>652037.3399999995</v>
      </c>
      <c r="IY93" s="50"/>
      <c r="IZ93" s="50">
        <v>104032.96000000001</v>
      </c>
      <c r="JA93" s="118">
        <v>0</v>
      </c>
      <c r="JB93" s="118">
        <v>0</v>
      </c>
      <c r="JC93" s="118">
        <v>0</v>
      </c>
      <c r="JD93" s="118"/>
      <c r="JF93" s="12">
        <v>451141.43000000063</v>
      </c>
      <c r="JG93" s="12">
        <v>1879763.0146684153</v>
      </c>
      <c r="JH93" s="12">
        <v>1678867.0999999999</v>
      </c>
      <c r="JI93" s="100">
        <v>652037.34466841607</v>
      </c>
      <c r="JJ93" s="102">
        <v>652037.3399999995</v>
      </c>
      <c r="JK93" s="104">
        <v>-4.668416571803391E-3</v>
      </c>
      <c r="JM93" s="12">
        <v>97569.21</v>
      </c>
      <c r="JN93" s="12">
        <v>6463.75</v>
      </c>
      <c r="JO93" s="12">
        <v>0</v>
      </c>
      <c r="JP93" s="100">
        <v>104032.96000000001</v>
      </c>
      <c r="JQ93" s="100">
        <v>104032.96000000001</v>
      </c>
      <c r="JR93" s="100">
        <v>0</v>
      </c>
      <c r="JS93" s="12">
        <v>861042.19000000076</v>
      </c>
      <c r="JZ93" s="105" t="s">
        <v>802</v>
      </c>
      <c r="KA93" s="105">
        <v>482</v>
      </c>
      <c r="KB93" s="105">
        <v>0</v>
      </c>
      <c r="KC93" s="105" t="s">
        <v>803</v>
      </c>
      <c r="KD93" s="105"/>
      <c r="KE93" s="105" t="s">
        <v>807</v>
      </c>
      <c r="KF93" s="105"/>
      <c r="KG93" s="105"/>
      <c r="KH93" s="105">
        <v>996400.78466841497</v>
      </c>
      <c r="KI93" s="105">
        <v>996400.7846684152</v>
      </c>
      <c r="KJ93" s="105">
        <v>71999.999999999985</v>
      </c>
      <c r="KK93" s="105">
        <v>0</v>
      </c>
      <c r="KL93" s="105">
        <v>1068402</v>
      </c>
      <c r="KN93" s="106">
        <v>0</v>
      </c>
      <c r="KQ93" s="1" t="s">
        <v>802</v>
      </c>
      <c r="KR93" s="12">
        <v>421644.15999999974</v>
      </c>
      <c r="KS93" s="12">
        <v>0</v>
      </c>
      <c r="KT93" s="12">
        <v>0</v>
      </c>
      <c r="KU93" s="12">
        <v>0</v>
      </c>
      <c r="KW93" s="1">
        <v>0</v>
      </c>
      <c r="KX93" s="1">
        <v>48145.85000000002</v>
      </c>
      <c r="KY93" s="1">
        <v>0</v>
      </c>
    </row>
    <row r="94" spans="1:311" x14ac:dyDescent="0.35">
      <c r="A94" s="2" t="s">
        <v>808</v>
      </c>
      <c r="B94" s="3">
        <v>-42970</v>
      </c>
      <c r="C94" s="3">
        <v>0</v>
      </c>
      <c r="D94" s="3">
        <v>-22633.33</v>
      </c>
      <c r="E94" s="3">
        <v>0</v>
      </c>
      <c r="F94" s="3">
        <v>-44350</v>
      </c>
      <c r="G94" s="3">
        <v>-43054.93</v>
      </c>
      <c r="H94" s="3">
        <v>0</v>
      </c>
      <c r="I94" s="3">
        <v>-26104.21</v>
      </c>
      <c r="J94" s="3">
        <v>-24673.79</v>
      </c>
      <c r="K94" s="3">
        <v>0</v>
      </c>
      <c r="L94" s="3">
        <v>-5731.6</v>
      </c>
      <c r="M94" s="3">
        <v>-7219.73</v>
      </c>
      <c r="N94" s="3">
        <v>0</v>
      </c>
      <c r="O94" s="3">
        <v>0</v>
      </c>
      <c r="P94" s="3">
        <v>0</v>
      </c>
      <c r="Q94" s="3">
        <v>0</v>
      </c>
      <c r="R94" s="3">
        <v>0</v>
      </c>
      <c r="S94" s="3">
        <v>540923.93999999994</v>
      </c>
      <c r="T94" s="3">
        <v>0</v>
      </c>
      <c r="U94" s="3">
        <v>0</v>
      </c>
      <c r="V94" s="3">
        <v>0</v>
      </c>
      <c r="W94" s="3">
        <v>47003.42</v>
      </c>
      <c r="X94" s="3">
        <v>0</v>
      </c>
      <c r="Y94" s="3">
        <v>18297.77</v>
      </c>
      <c r="Z94" s="3">
        <v>4790.63</v>
      </c>
      <c r="AA94" s="3">
        <v>178008.63</v>
      </c>
      <c r="AB94" s="3">
        <v>1092.5</v>
      </c>
      <c r="AC94" s="3">
        <v>3628.83</v>
      </c>
      <c r="AD94" s="3">
        <v>15721.92</v>
      </c>
      <c r="AE94" s="3">
        <v>5455.61</v>
      </c>
      <c r="AF94" s="3">
        <v>41339.550000000003</v>
      </c>
      <c r="AG94" s="3">
        <v>2500.6999999999998</v>
      </c>
      <c r="AH94" s="3">
        <v>19756.919999999998</v>
      </c>
      <c r="AI94" s="3">
        <v>0</v>
      </c>
      <c r="AJ94" s="3">
        <v>6317.01</v>
      </c>
      <c r="AK94" s="3">
        <v>35972.199999999997</v>
      </c>
      <c r="AL94" s="3">
        <v>3150.95</v>
      </c>
      <c r="AM94" s="3">
        <v>0</v>
      </c>
      <c r="AN94" s="3">
        <v>17292.38</v>
      </c>
      <c r="AO94" s="3">
        <v>3800</v>
      </c>
      <c r="AP94" s="3">
        <v>807.71</v>
      </c>
      <c r="AQ94" s="3">
        <v>67531.850000000006</v>
      </c>
      <c r="AR94" s="3">
        <v>6205</v>
      </c>
      <c r="AS94" s="3">
        <v>5201.2</v>
      </c>
      <c r="AT94" s="3">
        <v>33872.980000000003</v>
      </c>
      <c r="AU94" s="3">
        <v>0</v>
      </c>
      <c r="AV94" s="3">
        <v>1224.8800000000001</v>
      </c>
      <c r="AW94" s="3">
        <v>0</v>
      </c>
      <c r="AX94" s="3">
        <v>0</v>
      </c>
      <c r="AY94" s="3">
        <v>0</v>
      </c>
      <c r="AZ94" s="3">
        <v>0</v>
      </c>
      <c r="BA94" s="12">
        <v>843158.98999999976</v>
      </c>
      <c r="BB94" s="12">
        <v>-5759.4</v>
      </c>
      <c r="BC94" s="12">
        <v>848918.39000000025</v>
      </c>
      <c r="BD94" s="12">
        <v>0</v>
      </c>
      <c r="BE94" s="12"/>
      <c r="BF94" s="12">
        <v>6115</v>
      </c>
      <c r="BG94" s="12">
        <v>0</v>
      </c>
      <c r="BH94" s="12">
        <v>3550</v>
      </c>
      <c r="BI94" s="12"/>
      <c r="BJ94" s="12">
        <v>3550</v>
      </c>
      <c r="BK94" s="12">
        <v>0</v>
      </c>
      <c r="BL94" s="12"/>
      <c r="BM94" s="12">
        <v>0</v>
      </c>
      <c r="BN94" s="12">
        <v>8324.4</v>
      </c>
      <c r="BO94" s="12"/>
      <c r="BP94" s="12">
        <v>8324.4</v>
      </c>
      <c r="BQ94" s="12">
        <v>-5759.4</v>
      </c>
      <c r="BS94" s="12">
        <v>0</v>
      </c>
      <c r="BT94" s="1">
        <v>0</v>
      </c>
      <c r="BU94" s="1">
        <v>0</v>
      </c>
      <c r="BV94" s="12">
        <v>-7219.73</v>
      </c>
      <c r="BW94" s="12">
        <v>35972.199999999997</v>
      </c>
      <c r="BY94" s="1">
        <v>0</v>
      </c>
      <c r="BZ94" s="1">
        <v>0</v>
      </c>
      <c r="CB94" s="44">
        <v>486</v>
      </c>
      <c r="CC94" s="12">
        <v>277873.04999999981</v>
      </c>
      <c r="CD94" s="12">
        <v>307364.65999999968</v>
      </c>
      <c r="CE94" s="12">
        <v>28979.24</v>
      </c>
      <c r="CF94" s="1">
        <v>23219.840000000004</v>
      </c>
      <c r="CH94" s="50">
        <v>910116</v>
      </c>
      <c r="CI94" s="50">
        <v>0</v>
      </c>
      <c r="CJ94" s="50">
        <v>0</v>
      </c>
      <c r="CK94" s="50">
        <v>-8960</v>
      </c>
      <c r="CL94" s="50"/>
      <c r="CM94" s="50">
        <v>0</v>
      </c>
      <c r="CN94" s="50">
        <v>0</v>
      </c>
      <c r="CO94" s="50">
        <v>-17656</v>
      </c>
      <c r="CP94" s="50">
        <v>-24542</v>
      </c>
      <c r="CQ94" s="50">
        <v>0</v>
      </c>
      <c r="CR94" s="50">
        <v>0</v>
      </c>
      <c r="CT94" s="56">
        <v>42970</v>
      </c>
      <c r="CU94" s="104">
        <v>872649.96106024098</v>
      </c>
      <c r="CV94" s="104">
        <v>0</v>
      </c>
      <c r="CW94" s="12">
        <v>0</v>
      </c>
      <c r="CX94" s="12">
        <v>0</v>
      </c>
      <c r="CY94" s="12">
        <v>0</v>
      </c>
      <c r="CZ94" s="63">
        <v>0</v>
      </c>
      <c r="DA94" s="60">
        <v>915619.96106024098</v>
      </c>
      <c r="DB94" s="56">
        <v>0</v>
      </c>
      <c r="DC94" s="63"/>
      <c r="DD94" s="60">
        <v>0</v>
      </c>
      <c r="DE94" s="56">
        <v>22633.33</v>
      </c>
      <c r="DF94" s="12">
        <v>0</v>
      </c>
      <c r="DG94" s="12">
        <v>0</v>
      </c>
      <c r="DH94" s="60">
        <v>22633.33</v>
      </c>
      <c r="DI94" s="67">
        <v>0</v>
      </c>
      <c r="DJ94" s="71">
        <v>44350</v>
      </c>
      <c r="DK94" s="56">
        <v>43054.93</v>
      </c>
      <c r="DL94" s="12">
        <v>0</v>
      </c>
      <c r="DM94" s="12">
        <v>-17656</v>
      </c>
      <c r="DN94" s="63">
        <v>-24542</v>
      </c>
      <c r="DO94" s="67">
        <v>856.93000000000029</v>
      </c>
      <c r="DP94" s="71">
        <v>0</v>
      </c>
      <c r="DQ94" s="67">
        <v>0</v>
      </c>
      <c r="DR94" s="67">
        <v>26104.21</v>
      </c>
      <c r="DS94" s="71">
        <v>24673.79</v>
      </c>
      <c r="DT94" s="67">
        <v>0</v>
      </c>
      <c r="DU94" s="71">
        <v>5731.6</v>
      </c>
      <c r="DV94" s="67">
        <v>7219.73</v>
      </c>
      <c r="DW94" s="71">
        <v>0</v>
      </c>
      <c r="DX94" s="83">
        <v>0</v>
      </c>
      <c r="DY94" s="83">
        <v>0</v>
      </c>
      <c r="DZ94" s="83">
        <v>0</v>
      </c>
      <c r="EA94" s="83">
        <v>0</v>
      </c>
      <c r="EB94" s="83">
        <v>0</v>
      </c>
      <c r="EC94" s="83">
        <v>0</v>
      </c>
      <c r="ED94" s="83">
        <v>0</v>
      </c>
      <c r="EE94" s="67">
        <v>42198</v>
      </c>
      <c r="EG94" s="92">
        <v>540923.93999999994</v>
      </c>
      <c r="EH94" s="92">
        <v>0</v>
      </c>
      <c r="EI94" s="92">
        <v>0</v>
      </c>
      <c r="EJ94" s="92">
        <v>0</v>
      </c>
      <c r="EK94" s="92">
        <v>47003.42</v>
      </c>
      <c r="EL94" s="92">
        <v>0</v>
      </c>
      <c r="EM94" s="92">
        <v>18297.77</v>
      </c>
      <c r="EN94" s="92">
        <v>4790.63</v>
      </c>
      <c r="EO94" s="92">
        <v>178008.63</v>
      </c>
      <c r="EP94" s="92">
        <v>1092.5</v>
      </c>
      <c r="EQ94" s="92">
        <v>3628.83</v>
      </c>
      <c r="ER94" s="92">
        <v>15721.92</v>
      </c>
      <c r="ES94" s="92">
        <v>5455.61</v>
      </c>
      <c r="ET94" s="92">
        <v>41339.550000000003</v>
      </c>
      <c r="EU94" s="92">
        <v>2500.6999999999998</v>
      </c>
      <c r="EV94" s="92">
        <v>19756.919999999998</v>
      </c>
      <c r="EW94" s="92">
        <v>0</v>
      </c>
      <c r="EX94" s="92">
        <v>6317.01</v>
      </c>
      <c r="EY94" s="92">
        <v>35972.199999999997</v>
      </c>
      <c r="EZ94" s="92">
        <v>3150.95</v>
      </c>
      <c r="FA94" s="92">
        <v>0</v>
      </c>
      <c r="FB94" s="92">
        <v>17292.38</v>
      </c>
      <c r="FC94" s="92">
        <v>3800</v>
      </c>
      <c r="FD94" s="92">
        <v>807.71</v>
      </c>
      <c r="FE94" s="92">
        <v>67531.850000000006</v>
      </c>
      <c r="FF94" s="92">
        <v>6205</v>
      </c>
      <c r="FG94" s="92">
        <v>5201.2</v>
      </c>
      <c r="FH94" s="92">
        <v>33872.980000000003</v>
      </c>
      <c r="FI94" s="92">
        <v>0</v>
      </c>
      <c r="FJ94" s="92">
        <v>1224.8800000000001</v>
      </c>
      <c r="FK94" s="92">
        <v>0</v>
      </c>
      <c r="FL94" s="92">
        <v>0</v>
      </c>
      <c r="FM94" s="186">
        <v>486</v>
      </c>
      <c r="FN94" s="1" t="s">
        <v>808</v>
      </c>
      <c r="FO94" s="118">
        <v>9352055</v>
      </c>
      <c r="FP94" s="118" t="s">
        <v>809</v>
      </c>
      <c r="FQ94" s="118" t="s">
        <v>810</v>
      </c>
      <c r="FR94" s="118" t="s">
        <v>811</v>
      </c>
      <c r="FS94" s="118" t="s">
        <v>812</v>
      </c>
      <c r="FT94" s="118" t="s">
        <v>233</v>
      </c>
      <c r="FU94" s="118"/>
      <c r="FV94" s="118"/>
      <c r="FW94" s="118"/>
      <c r="FX94" s="118"/>
      <c r="FY94" s="118"/>
      <c r="FZ94" s="118"/>
      <c r="GA94" s="118"/>
      <c r="GB94" s="118"/>
      <c r="GC94" s="118"/>
      <c r="GD94" s="118"/>
      <c r="GE94" s="118" t="s">
        <v>234</v>
      </c>
      <c r="GF94" s="118" t="s">
        <v>235</v>
      </c>
      <c r="GG94" s="118" t="s">
        <v>234</v>
      </c>
      <c r="GH94" s="120" t="s">
        <v>237</v>
      </c>
      <c r="GI94" s="118" t="s">
        <v>236</v>
      </c>
      <c r="GJ94" s="118" t="s">
        <v>236</v>
      </c>
      <c r="GK94" s="50">
        <v>277873.04999999981</v>
      </c>
      <c r="GL94" s="118">
        <v>0</v>
      </c>
      <c r="GM94" s="50">
        <v>28979.24</v>
      </c>
      <c r="GN94" s="50">
        <v>915620.601060241</v>
      </c>
      <c r="GO94" s="50">
        <v>0</v>
      </c>
      <c r="GP94" s="50">
        <v>22633.33</v>
      </c>
      <c r="GQ94" s="50">
        <v>0</v>
      </c>
      <c r="GR94" s="50">
        <v>44350</v>
      </c>
      <c r="GS94" s="50">
        <v>856.93000000000029</v>
      </c>
      <c r="GT94" s="50">
        <v>0</v>
      </c>
      <c r="GU94" s="50">
        <v>0</v>
      </c>
      <c r="GV94" s="50">
        <v>26104.21</v>
      </c>
      <c r="GW94" s="50">
        <v>24673.79</v>
      </c>
      <c r="GX94" s="50">
        <v>0</v>
      </c>
      <c r="GY94" s="50">
        <v>5731.6</v>
      </c>
      <c r="GZ94" s="50">
        <v>7219.73</v>
      </c>
      <c r="HA94" s="50">
        <v>0</v>
      </c>
      <c r="HB94" s="118">
        <v>0</v>
      </c>
      <c r="HC94" s="118">
        <v>0</v>
      </c>
      <c r="HD94" s="118">
        <v>0</v>
      </c>
      <c r="HE94" s="118">
        <v>0</v>
      </c>
      <c r="HF94" s="118">
        <v>0</v>
      </c>
      <c r="HG94" s="118">
        <v>0</v>
      </c>
      <c r="HH94" s="50">
        <v>42198</v>
      </c>
      <c r="HI94" s="50">
        <v>540923.93999999994</v>
      </c>
      <c r="HJ94" s="50">
        <v>0</v>
      </c>
      <c r="HK94" s="50">
        <v>176995.00000000073</v>
      </c>
      <c r="HL94" s="50">
        <v>0</v>
      </c>
      <c r="HM94" s="50">
        <v>47003.42</v>
      </c>
      <c r="HN94" s="50">
        <v>0</v>
      </c>
      <c r="HO94" s="50">
        <v>18297.77</v>
      </c>
      <c r="HP94" s="50">
        <v>4790.63</v>
      </c>
      <c r="HQ94" s="50">
        <v>1013.6299999992771</v>
      </c>
      <c r="HR94" s="50">
        <v>1092.5</v>
      </c>
      <c r="HS94" s="50">
        <v>3628.83</v>
      </c>
      <c r="HT94" s="50">
        <v>15721.92</v>
      </c>
      <c r="HU94" s="50">
        <v>5455.61</v>
      </c>
      <c r="HV94" s="50">
        <v>41339.550000000003</v>
      </c>
      <c r="HW94" s="50">
        <v>2500.6999999999998</v>
      </c>
      <c r="HX94" s="50">
        <v>19756.919999999998</v>
      </c>
      <c r="HY94" s="50">
        <v>0</v>
      </c>
      <c r="HZ94" s="50">
        <v>6317.01</v>
      </c>
      <c r="IA94" s="50">
        <v>35972.199999999997</v>
      </c>
      <c r="IB94" s="50">
        <v>3150.95</v>
      </c>
      <c r="IC94" s="50">
        <v>0</v>
      </c>
      <c r="ID94" s="50">
        <v>17292.38</v>
      </c>
      <c r="IE94" s="50">
        <v>3800</v>
      </c>
      <c r="IF94" s="50">
        <v>807.71</v>
      </c>
      <c r="IG94" s="50">
        <v>67531.850000000006</v>
      </c>
      <c r="IH94" s="50">
        <v>6205</v>
      </c>
      <c r="II94" s="50">
        <v>5201.2</v>
      </c>
      <c r="IJ94" s="50">
        <v>33872.980000000003</v>
      </c>
      <c r="IK94" s="50">
        <v>0</v>
      </c>
      <c r="IL94" s="50">
        <v>0</v>
      </c>
      <c r="IM94" s="50">
        <v>1224.8800000000001</v>
      </c>
      <c r="IN94" s="50">
        <v>0</v>
      </c>
      <c r="IO94" s="50">
        <v>0</v>
      </c>
      <c r="IP94" s="50">
        <v>6115</v>
      </c>
      <c r="IQ94" s="50">
        <v>0</v>
      </c>
      <c r="IR94" s="118">
        <v>0</v>
      </c>
      <c r="IS94" s="118">
        <v>1</v>
      </c>
      <c r="IT94" s="118">
        <v>0</v>
      </c>
      <c r="IU94" s="50">
        <v>3550</v>
      </c>
      <c r="IV94" s="50">
        <v>0</v>
      </c>
      <c r="IW94" s="50">
        <v>8324.4</v>
      </c>
      <c r="IX94" s="50">
        <v>307364.65999999968</v>
      </c>
      <c r="IY94" s="50"/>
      <c r="IZ94" s="50">
        <v>23219.840000000004</v>
      </c>
      <c r="JA94" s="118">
        <v>0</v>
      </c>
      <c r="JB94" s="118">
        <v>0</v>
      </c>
      <c r="JC94" s="118">
        <v>0</v>
      </c>
      <c r="JD94" s="118"/>
      <c r="JF94" s="12">
        <v>277873.04999999981</v>
      </c>
      <c r="JG94" s="12">
        <v>1089388.1910602408</v>
      </c>
      <c r="JH94" s="12">
        <v>1059896.5799999998</v>
      </c>
      <c r="JI94" s="100">
        <v>307364.66106024082</v>
      </c>
      <c r="JJ94" s="102">
        <v>307364.65999999968</v>
      </c>
      <c r="JK94" s="104">
        <v>-1.0602411348372698E-3</v>
      </c>
      <c r="JM94" s="12">
        <v>28979.24</v>
      </c>
      <c r="JN94" s="12">
        <v>6115</v>
      </c>
      <c r="JO94" s="12">
        <v>11874.4</v>
      </c>
      <c r="JP94" s="100">
        <v>23219.840000000004</v>
      </c>
      <c r="JQ94" s="100">
        <v>23219.840000000004</v>
      </c>
      <c r="JR94" s="100">
        <v>0</v>
      </c>
      <c r="JS94" s="12">
        <v>848918.39000000025</v>
      </c>
      <c r="JZ94" s="105" t="s">
        <v>808</v>
      </c>
      <c r="KA94" s="105">
        <v>486</v>
      </c>
      <c r="KB94" s="105">
        <v>0</v>
      </c>
      <c r="KC94" s="105" t="s">
        <v>809</v>
      </c>
      <c r="KD94" s="105"/>
      <c r="KE94" s="105" t="s">
        <v>813</v>
      </c>
      <c r="KF94" s="105"/>
      <c r="KG94" s="105"/>
      <c r="KH94" s="105">
        <v>872649.96106024086</v>
      </c>
      <c r="KI94" s="105">
        <v>872649.96106024098</v>
      </c>
      <c r="KJ94" s="105"/>
      <c r="KK94" s="105">
        <v>0</v>
      </c>
      <c r="KL94" s="105">
        <v>872651</v>
      </c>
      <c r="KN94" s="106">
        <v>0</v>
      </c>
      <c r="KQ94" s="1" t="s">
        <v>808</v>
      </c>
      <c r="KR94" s="12">
        <v>176995.00000000073</v>
      </c>
      <c r="KS94" s="12">
        <v>0</v>
      </c>
      <c r="KT94" s="12">
        <v>0</v>
      </c>
      <c r="KU94" s="12">
        <v>0</v>
      </c>
      <c r="KW94" s="1">
        <v>0</v>
      </c>
      <c r="KX94" s="1">
        <v>0</v>
      </c>
      <c r="KY94" s="1">
        <v>0</v>
      </c>
    </row>
    <row r="95" spans="1:311" x14ac:dyDescent="0.35">
      <c r="A95" s="2" t="s">
        <v>814</v>
      </c>
      <c r="B95" s="3">
        <v>-46700.62</v>
      </c>
      <c r="C95" s="3">
        <v>0</v>
      </c>
      <c r="D95" s="3">
        <v>-22533.33</v>
      </c>
      <c r="E95" s="3">
        <v>0</v>
      </c>
      <c r="F95" s="3">
        <v>-47980</v>
      </c>
      <c r="G95" s="3">
        <v>-55144.93</v>
      </c>
      <c r="H95" s="3">
        <v>0</v>
      </c>
      <c r="I95" s="3">
        <v>-32075.279999999999</v>
      </c>
      <c r="J95" s="3">
        <v>-28774.7</v>
      </c>
      <c r="K95" s="3">
        <v>-312.2</v>
      </c>
      <c r="L95" s="3">
        <v>0</v>
      </c>
      <c r="M95" s="3">
        <v>-15965.62</v>
      </c>
      <c r="N95" s="3">
        <v>-1700</v>
      </c>
      <c r="O95" s="3">
        <v>0</v>
      </c>
      <c r="P95" s="3">
        <v>0</v>
      </c>
      <c r="Q95" s="3">
        <v>0</v>
      </c>
      <c r="R95" s="3">
        <v>0</v>
      </c>
      <c r="S95" s="3">
        <v>529365.19999999995</v>
      </c>
      <c r="T95" s="3">
        <v>0</v>
      </c>
      <c r="U95" s="3">
        <v>0</v>
      </c>
      <c r="V95" s="3">
        <v>0</v>
      </c>
      <c r="W95" s="3">
        <v>50942.04</v>
      </c>
      <c r="X95" s="3">
        <v>0</v>
      </c>
      <c r="Y95" s="3">
        <v>26713.599999999999</v>
      </c>
      <c r="Z95" s="3">
        <v>5215.55</v>
      </c>
      <c r="AA95" s="3">
        <v>271333.59999999998</v>
      </c>
      <c r="AB95" s="3">
        <v>0</v>
      </c>
      <c r="AC95" s="3">
        <v>6988.14</v>
      </c>
      <c r="AD95" s="3">
        <v>16454.55</v>
      </c>
      <c r="AE95" s="3">
        <v>5626.12</v>
      </c>
      <c r="AF95" s="3">
        <v>23928.59</v>
      </c>
      <c r="AG95" s="3">
        <v>2228.48</v>
      </c>
      <c r="AH95" s="3">
        <v>31500.05</v>
      </c>
      <c r="AI95" s="3">
        <v>0</v>
      </c>
      <c r="AJ95" s="3">
        <v>5606.28</v>
      </c>
      <c r="AK95" s="3">
        <v>38451.919999999998</v>
      </c>
      <c r="AL95" s="3">
        <v>17308.060000000001</v>
      </c>
      <c r="AM95" s="3">
        <v>0</v>
      </c>
      <c r="AN95" s="3">
        <v>10575.6</v>
      </c>
      <c r="AO95" s="3">
        <v>4200</v>
      </c>
      <c r="AP95" s="3">
        <v>8730.41</v>
      </c>
      <c r="AQ95" s="3">
        <v>67300.63</v>
      </c>
      <c r="AR95" s="3">
        <v>8235.36</v>
      </c>
      <c r="AS95" s="3">
        <v>9374.1200000000008</v>
      </c>
      <c r="AT95" s="3">
        <v>17585.28</v>
      </c>
      <c r="AU95" s="3">
        <v>0</v>
      </c>
      <c r="AV95" s="3">
        <v>36045.49</v>
      </c>
      <c r="AW95" s="3">
        <v>0</v>
      </c>
      <c r="AX95" s="3">
        <v>0</v>
      </c>
      <c r="AY95" s="3">
        <v>-9449.2199999999993</v>
      </c>
      <c r="AZ95" s="3">
        <v>8133.06</v>
      </c>
      <c r="BA95" s="12">
        <v>941206.2300000001</v>
      </c>
      <c r="BB95" s="12">
        <v>-16512.54</v>
      </c>
      <c r="BC95" s="12">
        <v>957718.77000000037</v>
      </c>
      <c r="BD95" s="12">
        <v>0</v>
      </c>
      <c r="BE95" s="12"/>
      <c r="BF95" s="12">
        <v>6362.5</v>
      </c>
      <c r="BG95" s="12">
        <v>0</v>
      </c>
      <c r="BH95" s="12">
        <v>13005.039999999999</v>
      </c>
      <c r="BI95" s="12"/>
      <c r="BJ95" s="12">
        <v>13005.039999999999</v>
      </c>
      <c r="BK95" s="12">
        <v>0</v>
      </c>
      <c r="BL95" s="12"/>
      <c r="BM95" s="12">
        <v>0</v>
      </c>
      <c r="BN95" s="12">
        <v>9870</v>
      </c>
      <c r="BO95" s="12"/>
      <c r="BP95" s="12">
        <v>9870</v>
      </c>
      <c r="BQ95" s="12">
        <v>-16512.54</v>
      </c>
      <c r="BS95" s="12">
        <v>-1316.1599999999989</v>
      </c>
      <c r="BT95" s="1">
        <v>-1316.1599999999989</v>
      </c>
      <c r="BU95" s="1">
        <v>0</v>
      </c>
      <c r="BV95" s="12">
        <v>-17281.78</v>
      </c>
      <c r="BW95" s="12">
        <v>38451.919999999998</v>
      </c>
      <c r="BY95" s="1">
        <v>0</v>
      </c>
      <c r="BZ95" s="1">
        <v>0</v>
      </c>
      <c r="CB95" s="44">
        <v>488</v>
      </c>
      <c r="CC95" s="12">
        <v>161355.58999999973</v>
      </c>
      <c r="CD95" s="12">
        <v>140379.93999999959</v>
      </c>
      <c r="CE95" s="12">
        <v>33716.240000000005</v>
      </c>
      <c r="CF95" s="1">
        <v>17203.700000000004</v>
      </c>
      <c r="CH95" s="50">
        <v>939510</v>
      </c>
      <c r="CI95" s="50">
        <v>0</v>
      </c>
      <c r="CJ95" s="50">
        <v>0</v>
      </c>
      <c r="CK95" s="50">
        <v>-9556</v>
      </c>
      <c r="CL95" s="50"/>
      <c r="CM95" s="50">
        <v>0</v>
      </c>
      <c r="CN95" s="50">
        <v>0</v>
      </c>
      <c r="CO95" s="50">
        <v>-17800</v>
      </c>
      <c r="CP95" s="50">
        <v>-36488</v>
      </c>
      <c r="CQ95" s="50">
        <v>0</v>
      </c>
      <c r="CR95" s="50">
        <v>0</v>
      </c>
      <c r="CT95" s="56">
        <v>46700.62</v>
      </c>
      <c r="CU95" s="104">
        <v>920228.57782599994</v>
      </c>
      <c r="CV95" s="104">
        <v>0</v>
      </c>
      <c r="CW95" s="12">
        <v>0</v>
      </c>
      <c r="CX95" s="12">
        <v>0</v>
      </c>
      <c r="CY95" s="12">
        <v>0</v>
      </c>
      <c r="CZ95" s="63">
        <v>0</v>
      </c>
      <c r="DA95" s="60">
        <v>966929.19782599993</v>
      </c>
      <c r="DB95" s="56">
        <v>0</v>
      </c>
      <c r="DC95" s="63"/>
      <c r="DD95" s="60">
        <v>0</v>
      </c>
      <c r="DE95" s="56">
        <v>22533.33</v>
      </c>
      <c r="DF95" s="12">
        <v>0</v>
      </c>
      <c r="DG95" s="12">
        <v>0</v>
      </c>
      <c r="DH95" s="60">
        <v>22533.33</v>
      </c>
      <c r="DI95" s="67">
        <v>0</v>
      </c>
      <c r="DJ95" s="71">
        <v>47980</v>
      </c>
      <c r="DK95" s="56">
        <v>55144.93</v>
      </c>
      <c r="DL95" s="12">
        <v>0</v>
      </c>
      <c r="DM95" s="12">
        <v>-17800</v>
      </c>
      <c r="DN95" s="63">
        <v>-36488</v>
      </c>
      <c r="DO95" s="67">
        <v>856.93000000000029</v>
      </c>
      <c r="DP95" s="71">
        <v>0</v>
      </c>
      <c r="DQ95" s="67">
        <v>1640</v>
      </c>
      <c r="DR95" s="67">
        <v>30435.279999999999</v>
      </c>
      <c r="DS95" s="71">
        <v>28774.7</v>
      </c>
      <c r="DT95" s="67">
        <v>312.2</v>
      </c>
      <c r="DU95" s="71">
        <v>0</v>
      </c>
      <c r="DV95" s="67">
        <v>17281.78</v>
      </c>
      <c r="DW95" s="71">
        <v>1700</v>
      </c>
      <c r="DX95" s="83">
        <v>0</v>
      </c>
      <c r="DY95" s="83">
        <v>0</v>
      </c>
      <c r="DZ95" s="83">
        <v>0</v>
      </c>
      <c r="EA95" s="83">
        <v>0</v>
      </c>
      <c r="EB95" s="83">
        <v>0</v>
      </c>
      <c r="EC95" s="83">
        <v>0</v>
      </c>
      <c r="ED95" s="83">
        <v>0</v>
      </c>
      <c r="EE95" s="67">
        <v>54288</v>
      </c>
      <c r="EG95" s="92">
        <v>529365.19999999995</v>
      </c>
      <c r="EH95" s="92">
        <v>0</v>
      </c>
      <c r="EI95" s="92">
        <v>0</v>
      </c>
      <c r="EJ95" s="92">
        <v>0</v>
      </c>
      <c r="EK95" s="92">
        <v>50942.04</v>
      </c>
      <c r="EL95" s="92">
        <v>0</v>
      </c>
      <c r="EM95" s="92">
        <v>26713.599999999999</v>
      </c>
      <c r="EN95" s="92">
        <v>5215.55</v>
      </c>
      <c r="EO95" s="92">
        <v>271333.59999999998</v>
      </c>
      <c r="EP95" s="92">
        <v>0</v>
      </c>
      <c r="EQ95" s="92">
        <v>6988.14</v>
      </c>
      <c r="ER95" s="92">
        <v>16454.55</v>
      </c>
      <c r="ES95" s="92">
        <v>5626.12</v>
      </c>
      <c r="ET95" s="92">
        <v>23928.59</v>
      </c>
      <c r="EU95" s="92">
        <v>2228.48</v>
      </c>
      <c r="EV95" s="92">
        <v>31500.05</v>
      </c>
      <c r="EW95" s="92">
        <v>0</v>
      </c>
      <c r="EX95" s="92">
        <v>5606.28</v>
      </c>
      <c r="EY95" s="92">
        <v>38451.919999999998</v>
      </c>
      <c r="EZ95" s="92">
        <v>17308.060000000001</v>
      </c>
      <c r="FA95" s="92">
        <v>0</v>
      </c>
      <c r="FB95" s="92">
        <v>10575.6</v>
      </c>
      <c r="FC95" s="92">
        <v>4200</v>
      </c>
      <c r="FD95" s="92">
        <v>8730.41</v>
      </c>
      <c r="FE95" s="92">
        <v>67300.63</v>
      </c>
      <c r="FF95" s="92">
        <v>8235.36</v>
      </c>
      <c r="FG95" s="92">
        <v>9374.1200000000008</v>
      </c>
      <c r="FH95" s="92">
        <v>17585.28</v>
      </c>
      <c r="FI95" s="92">
        <v>0</v>
      </c>
      <c r="FJ95" s="92">
        <v>36045.49</v>
      </c>
      <c r="FK95" s="92">
        <v>0</v>
      </c>
      <c r="FL95" s="92">
        <v>0</v>
      </c>
      <c r="FM95" s="186">
        <v>488</v>
      </c>
      <c r="FN95" s="1" t="s">
        <v>814</v>
      </c>
      <c r="FO95" s="118">
        <v>9353049</v>
      </c>
      <c r="FP95" s="118" t="s">
        <v>815</v>
      </c>
      <c r="FQ95" s="118" t="s">
        <v>816</v>
      </c>
      <c r="FR95" s="118" t="s">
        <v>817</v>
      </c>
      <c r="FS95" s="118" t="s">
        <v>818</v>
      </c>
      <c r="FT95" s="118" t="s">
        <v>233</v>
      </c>
      <c r="FU95" s="118"/>
      <c r="FV95" s="118"/>
      <c r="FW95" s="118"/>
      <c r="FX95" s="118"/>
      <c r="FY95" s="118"/>
      <c r="FZ95" s="118"/>
      <c r="GA95" s="118"/>
      <c r="GB95" s="118"/>
      <c r="GC95" s="118"/>
      <c r="GD95" s="118"/>
      <c r="GE95" s="118" t="s">
        <v>234</v>
      </c>
      <c r="GF95" s="118" t="s">
        <v>235</v>
      </c>
      <c r="GG95" s="118" t="s">
        <v>234</v>
      </c>
      <c r="GH95" s="120" t="s">
        <v>237</v>
      </c>
      <c r="GI95" s="118" t="s">
        <v>236</v>
      </c>
      <c r="GJ95" s="118" t="s">
        <v>236</v>
      </c>
      <c r="GK95" s="50">
        <v>161355.58999999973</v>
      </c>
      <c r="GL95" s="118">
        <v>0</v>
      </c>
      <c r="GM95" s="50">
        <v>33716.240000000005</v>
      </c>
      <c r="GN95" s="50">
        <v>966931.19782599993</v>
      </c>
      <c r="GO95" s="50">
        <v>0</v>
      </c>
      <c r="GP95" s="50">
        <v>22533.33</v>
      </c>
      <c r="GQ95" s="50">
        <v>0</v>
      </c>
      <c r="GR95" s="50">
        <v>47980</v>
      </c>
      <c r="GS95" s="50">
        <v>856.93000000000029</v>
      </c>
      <c r="GT95" s="50">
        <v>0</v>
      </c>
      <c r="GU95" s="50">
        <v>1640</v>
      </c>
      <c r="GV95" s="50">
        <v>30435.279999999999</v>
      </c>
      <c r="GW95" s="50">
        <v>28774.7</v>
      </c>
      <c r="GX95" s="50">
        <v>312.2</v>
      </c>
      <c r="GY95" s="50">
        <v>0</v>
      </c>
      <c r="GZ95" s="50">
        <v>17281.78</v>
      </c>
      <c r="HA95" s="50">
        <v>1700</v>
      </c>
      <c r="HB95" s="118">
        <v>0</v>
      </c>
      <c r="HC95" s="118">
        <v>0</v>
      </c>
      <c r="HD95" s="118">
        <v>0</v>
      </c>
      <c r="HE95" s="118">
        <v>0</v>
      </c>
      <c r="HF95" s="118">
        <v>0</v>
      </c>
      <c r="HG95" s="118">
        <v>0</v>
      </c>
      <c r="HH95" s="50">
        <v>54288</v>
      </c>
      <c r="HI95" s="50">
        <v>529365.19999999995</v>
      </c>
      <c r="HJ95" s="50">
        <v>0</v>
      </c>
      <c r="HK95" s="50">
        <v>264774.27999999991</v>
      </c>
      <c r="HL95" s="50">
        <v>0</v>
      </c>
      <c r="HM95" s="50">
        <v>50942.04</v>
      </c>
      <c r="HN95" s="50">
        <v>0</v>
      </c>
      <c r="HO95" s="50">
        <v>26713.599999999999</v>
      </c>
      <c r="HP95" s="50">
        <v>5215.55</v>
      </c>
      <c r="HQ95" s="50">
        <v>6559.3200000000652</v>
      </c>
      <c r="HR95" s="50">
        <v>0</v>
      </c>
      <c r="HS95" s="50">
        <v>6988.14</v>
      </c>
      <c r="HT95" s="50">
        <v>16454.55</v>
      </c>
      <c r="HU95" s="50">
        <v>5626.12</v>
      </c>
      <c r="HV95" s="50">
        <v>23928.59</v>
      </c>
      <c r="HW95" s="50">
        <v>2228.48</v>
      </c>
      <c r="HX95" s="50">
        <v>31500.05</v>
      </c>
      <c r="HY95" s="50">
        <v>0</v>
      </c>
      <c r="HZ95" s="50">
        <v>5606.28</v>
      </c>
      <c r="IA95" s="50">
        <v>38451.919999999998</v>
      </c>
      <c r="IB95" s="50">
        <v>17308.060000000001</v>
      </c>
      <c r="IC95" s="50">
        <v>0</v>
      </c>
      <c r="ID95" s="50">
        <v>10575.6</v>
      </c>
      <c r="IE95" s="50">
        <v>4200</v>
      </c>
      <c r="IF95" s="50">
        <v>8730.41</v>
      </c>
      <c r="IG95" s="50">
        <v>67300.63</v>
      </c>
      <c r="IH95" s="50">
        <v>8235.36</v>
      </c>
      <c r="II95" s="50">
        <v>9374.1200000000008</v>
      </c>
      <c r="IJ95" s="50">
        <v>17585.28</v>
      </c>
      <c r="IK95" s="50">
        <v>0</v>
      </c>
      <c r="IL95" s="50">
        <v>0</v>
      </c>
      <c r="IM95" s="50">
        <v>36045.49</v>
      </c>
      <c r="IN95" s="50">
        <v>0</v>
      </c>
      <c r="IO95" s="50">
        <v>0</v>
      </c>
      <c r="IP95" s="50">
        <v>6362.5</v>
      </c>
      <c r="IQ95" s="50">
        <v>0</v>
      </c>
      <c r="IR95" s="118">
        <v>0</v>
      </c>
      <c r="IS95" s="118">
        <v>1</v>
      </c>
      <c r="IT95" s="118">
        <v>0</v>
      </c>
      <c r="IU95" s="50">
        <v>13005.039999999999</v>
      </c>
      <c r="IV95" s="50">
        <v>0</v>
      </c>
      <c r="IW95" s="50">
        <v>9870</v>
      </c>
      <c r="IX95" s="50">
        <v>140379.93999999959</v>
      </c>
      <c r="IY95" s="50"/>
      <c r="IZ95" s="50">
        <v>17203.700000000004</v>
      </c>
      <c r="JA95" s="118">
        <v>0</v>
      </c>
      <c r="JB95" s="118">
        <v>0</v>
      </c>
      <c r="JC95" s="118">
        <v>0</v>
      </c>
      <c r="JD95" s="118"/>
      <c r="JF95" s="12">
        <v>161355.58999999973</v>
      </c>
      <c r="JG95" s="12">
        <v>1172733.4178259999</v>
      </c>
      <c r="JH95" s="12">
        <v>1193709.0700000005</v>
      </c>
      <c r="JI95" s="100">
        <v>140379.93782599899</v>
      </c>
      <c r="JJ95" s="102">
        <v>140379.93999999959</v>
      </c>
      <c r="JK95" s="104">
        <v>2.1740006050094962E-3</v>
      </c>
      <c r="JM95" s="12">
        <v>33716.240000000005</v>
      </c>
      <c r="JN95" s="12">
        <v>6362.5</v>
      </c>
      <c r="JO95" s="12">
        <v>22875.040000000001</v>
      </c>
      <c r="JP95" s="100">
        <v>17203.700000000004</v>
      </c>
      <c r="JQ95" s="100">
        <v>17203.700000000004</v>
      </c>
      <c r="JR95" s="100">
        <v>0</v>
      </c>
      <c r="JS95" s="12">
        <v>957718.77000000037</v>
      </c>
      <c r="JZ95" s="105" t="s">
        <v>814</v>
      </c>
      <c r="KA95" s="105">
        <v>488</v>
      </c>
      <c r="KB95" s="105">
        <v>0</v>
      </c>
      <c r="KC95" s="105" t="s">
        <v>819</v>
      </c>
      <c r="KD95" s="105"/>
      <c r="KE95" s="105" t="s">
        <v>820</v>
      </c>
      <c r="KF95" s="105"/>
      <c r="KG95" s="105"/>
      <c r="KH95" s="105">
        <v>920228.57782600005</v>
      </c>
      <c r="KI95" s="105">
        <v>920228.57782599994</v>
      </c>
      <c r="KJ95" s="105"/>
      <c r="KK95" s="105">
        <v>0</v>
      </c>
      <c r="KL95" s="105">
        <v>920231</v>
      </c>
      <c r="KN95" s="106">
        <v>0</v>
      </c>
      <c r="KQ95" s="1" t="s">
        <v>814</v>
      </c>
      <c r="KR95" s="12">
        <v>264774.27999999991</v>
      </c>
      <c r="KS95" s="12">
        <v>0</v>
      </c>
      <c r="KT95" s="12">
        <v>0</v>
      </c>
      <c r="KU95" s="12">
        <v>0</v>
      </c>
      <c r="KW95" s="1">
        <v>0</v>
      </c>
      <c r="KX95" s="1">
        <v>0</v>
      </c>
      <c r="KY95" s="1">
        <v>0</v>
      </c>
    </row>
    <row r="96" spans="1:311" x14ac:dyDescent="0.35">
      <c r="A96" s="2" t="s">
        <v>821</v>
      </c>
      <c r="B96" s="3">
        <v>0</v>
      </c>
      <c r="C96" s="3">
        <v>0</v>
      </c>
      <c r="D96" s="3">
        <v>0</v>
      </c>
      <c r="E96" s="3">
        <v>0</v>
      </c>
      <c r="F96" s="3">
        <v>0</v>
      </c>
      <c r="G96" s="3">
        <v>0</v>
      </c>
      <c r="H96" s="3">
        <v>0</v>
      </c>
      <c r="I96" s="3">
        <v>0</v>
      </c>
      <c r="J96" s="3">
        <v>0</v>
      </c>
      <c r="K96" s="3">
        <v>0</v>
      </c>
      <c r="L96" s="3">
        <v>0</v>
      </c>
      <c r="M96" s="3">
        <v>0</v>
      </c>
      <c r="N96" s="3">
        <v>0</v>
      </c>
      <c r="O96" s="3">
        <v>0</v>
      </c>
      <c r="P96" s="3">
        <v>0</v>
      </c>
      <c r="Q96" s="3">
        <v>0</v>
      </c>
      <c r="R96" s="3">
        <v>0</v>
      </c>
      <c r="S96" s="3">
        <v>0</v>
      </c>
      <c r="T96" s="3">
        <v>0</v>
      </c>
      <c r="U96" s="3">
        <v>0</v>
      </c>
      <c r="V96" s="3">
        <v>0</v>
      </c>
      <c r="W96" s="3">
        <v>0</v>
      </c>
      <c r="X96" s="3">
        <v>0</v>
      </c>
      <c r="Y96" s="3">
        <v>0</v>
      </c>
      <c r="Z96" s="3">
        <v>0</v>
      </c>
      <c r="AA96" s="3">
        <v>0</v>
      </c>
      <c r="AB96" s="3">
        <v>0</v>
      </c>
      <c r="AC96" s="3">
        <v>0</v>
      </c>
      <c r="AD96" s="3">
        <v>0</v>
      </c>
      <c r="AE96" s="3">
        <v>0</v>
      </c>
      <c r="AF96" s="3">
        <v>0</v>
      </c>
      <c r="AG96" s="3">
        <v>0</v>
      </c>
      <c r="AH96" s="3">
        <v>-1840</v>
      </c>
      <c r="AI96" s="3">
        <v>0</v>
      </c>
      <c r="AJ96" s="3">
        <v>0</v>
      </c>
      <c r="AK96" s="3">
        <v>0</v>
      </c>
      <c r="AL96" s="3">
        <v>0</v>
      </c>
      <c r="AM96" s="3">
        <v>0</v>
      </c>
      <c r="AN96" s="3">
        <v>0</v>
      </c>
      <c r="AO96" s="3">
        <v>0</v>
      </c>
      <c r="AP96" s="3">
        <v>0</v>
      </c>
      <c r="AQ96" s="3">
        <v>0</v>
      </c>
      <c r="AR96" s="3">
        <v>0</v>
      </c>
      <c r="AS96" s="3">
        <v>0</v>
      </c>
      <c r="AT96" s="3">
        <v>0</v>
      </c>
      <c r="AU96" s="3">
        <v>0</v>
      </c>
      <c r="AV96" s="3">
        <v>0</v>
      </c>
      <c r="AW96" s="3">
        <v>0</v>
      </c>
      <c r="AX96" s="3">
        <v>0</v>
      </c>
      <c r="AY96" s="3">
        <v>0</v>
      </c>
      <c r="AZ96" s="3">
        <v>0</v>
      </c>
      <c r="BA96" s="12">
        <v>-1840</v>
      </c>
      <c r="BB96" s="12">
        <v>0</v>
      </c>
      <c r="BC96" s="12">
        <v>-1840</v>
      </c>
      <c r="BD96" s="12">
        <v>0</v>
      </c>
      <c r="BE96" s="12"/>
      <c r="BF96" s="12">
        <v>0</v>
      </c>
      <c r="BG96" s="12">
        <v>0</v>
      </c>
      <c r="BH96" s="12">
        <v>0</v>
      </c>
      <c r="BI96" s="12"/>
      <c r="BJ96" s="12">
        <v>0</v>
      </c>
      <c r="BK96" s="12">
        <v>0</v>
      </c>
      <c r="BL96" s="12"/>
      <c r="BM96" s="12">
        <v>0</v>
      </c>
      <c r="BN96" s="12">
        <v>0</v>
      </c>
      <c r="BO96" s="12"/>
      <c r="BP96" s="12">
        <v>0</v>
      </c>
      <c r="BQ96" s="12">
        <v>0</v>
      </c>
      <c r="BS96" s="12">
        <v>0</v>
      </c>
      <c r="BT96" s="1">
        <v>0</v>
      </c>
      <c r="BU96" s="1">
        <v>0</v>
      </c>
      <c r="BV96" s="12">
        <v>0</v>
      </c>
      <c r="BW96" s="12">
        <v>0</v>
      </c>
      <c r="BY96" s="1">
        <v>0</v>
      </c>
      <c r="BZ96" s="1">
        <v>0</v>
      </c>
      <c r="CB96" s="44">
        <v>494</v>
      </c>
      <c r="CC96" s="12">
        <v>0</v>
      </c>
      <c r="CD96" s="12">
        <v>0</v>
      </c>
      <c r="CE96" s="12">
        <v>0</v>
      </c>
      <c r="CF96" s="1">
        <v>0</v>
      </c>
      <c r="CH96" s="50">
        <v>0</v>
      </c>
      <c r="CI96" s="50">
        <v>0</v>
      </c>
      <c r="CJ96" s="50">
        <v>0</v>
      </c>
      <c r="CK96" s="50">
        <v>0</v>
      </c>
      <c r="CL96" s="50"/>
      <c r="CM96" s="50">
        <v>0</v>
      </c>
      <c r="CN96" s="50">
        <v>0</v>
      </c>
      <c r="CO96" s="50">
        <v>0</v>
      </c>
      <c r="CP96" s="50">
        <v>0</v>
      </c>
      <c r="CQ96" s="50">
        <v>0</v>
      </c>
      <c r="CR96" s="50">
        <v>0</v>
      </c>
      <c r="CT96" s="56">
        <v>0</v>
      </c>
      <c r="CU96" s="104">
        <v>0</v>
      </c>
      <c r="CV96" s="104">
        <v>0</v>
      </c>
      <c r="CW96" s="12">
        <v>0</v>
      </c>
      <c r="CX96" s="12">
        <v>0</v>
      </c>
      <c r="CY96" s="12">
        <v>0</v>
      </c>
      <c r="CZ96" s="63">
        <v>0</v>
      </c>
      <c r="DA96" s="60">
        <v>0</v>
      </c>
      <c r="DB96" s="56">
        <v>0</v>
      </c>
      <c r="DC96" s="63"/>
      <c r="DD96" s="60">
        <v>0</v>
      </c>
      <c r="DE96" s="56">
        <v>0</v>
      </c>
      <c r="DF96" s="12">
        <v>0</v>
      </c>
      <c r="DG96" s="12">
        <v>0</v>
      </c>
      <c r="DH96" s="60">
        <v>0</v>
      </c>
      <c r="DI96" s="67">
        <v>0</v>
      </c>
      <c r="DJ96" s="71">
        <v>0</v>
      </c>
      <c r="DK96" s="56">
        <v>0</v>
      </c>
      <c r="DL96" s="12">
        <v>0</v>
      </c>
      <c r="DM96" s="12">
        <v>0</v>
      </c>
      <c r="DN96" s="63">
        <v>0</v>
      </c>
      <c r="DO96" s="67">
        <v>0</v>
      </c>
      <c r="DP96" s="71">
        <v>0</v>
      </c>
      <c r="DQ96" s="67">
        <v>0</v>
      </c>
      <c r="DR96" s="67">
        <v>0</v>
      </c>
      <c r="DS96" s="71">
        <v>0</v>
      </c>
      <c r="DT96" s="67">
        <v>0</v>
      </c>
      <c r="DU96" s="71">
        <v>0</v>
      </c>
      <c r="DV96" s="67">
        <v>0</v>
      </c>
      <c r="DW96" s="71">
        <v>0</v>
      </c>
      <c r="DX96" s="83">
        <v>0</v>
      </c>
      <c r="DY96" s="83">
        <v>0</v>
      </c>
      <c r="DZ96" s="83">
        <v>0</v>
      </c>
      <c r="EA96" s="83">
        <v>0</v>
      </c>
      <c r="EB96" s="83">
        <v>0</v>
      </c>
      <c r="EC96" s="83">
        <v>0</v>
      </c>
      <c r="ED96" s="83">
        <v>0</v>
      </c>
      <c r="EE96" s="67">
        <v>0</v>
      </c>
      <c r="EG96" s="92">
        <v>0</v>
      </c>
      <c r="EH96" s="92">
        <v>0</v>
      </c>
      <c r="EI96" s="92">
        <v>0</v>
      </c>
      <c r="EJ96" s="92">
        <v>0</v>
      </c>
      <c r="EK96" s="92">
        <v>0</v>
      </c>
      <c r="EL96" s="92">
        <v>0</v>
      </c>
      <c r="EM96" s="92">
        <v>0</v>
      </c>
      <c r="EN96" s="92">
        <v>0</v>
      </c>
      <c r="EO96" s="92">
        <v>0</v>
      </c>
      <c r="EP96" s="92">
        <v>0</v>
      </c>
      <c r="EQ96" s="92">
        <v>0</v>
      </c>
      <c r="ER96" s="92">
        <v>0</v>
      </c>
      <c r="ES96" s="92">
        <v>0</v>
      </c>
      <c r="ET96" s="92">
        <v>0</v>
      </c>
      <c r="EU96" s="92">
        <v>0</v>
      </c>
      <c r="EV96" s="92">
        <v>-1840</v>
      </c>
      <c r="EW96" s="92">
        <v>0</v>
      </c>
      <c r="EX96" s="92">
        <v>0</v>
      </c>
      <c r="EY96" s="92">
        <v>0</v>
      </c>
      <c r="EZ96" s="92">
        <v>0</v>
      </c>
      <c r="FA96" s="92">
        <v>0</v>
      </c>
      <c r="FB96" s="92">
        <v>0</v>
      </c>
      <c r="FC96" s="92">
        <v>0</v>
      </c>
      <c r="FD96" s="92">
        <v>0</v>
      </c>
      <c r="FE96" s="92">
        <v>0</v>
      </c>
      <c r="FF96" s="92">
        <v>0</v>
      </c>
      <c r="FG96" s="92">
        <v>0</v>
      </c>
      <c r="FH96" s="92">
        <v>0</v>
      </c>
      <c r="FI96" s="92">
        <v>0</v>
      </c>
      <c r="FJ96" s="92">
        <v>0</v>
      </c>
      <c r="FK96" s="92">
        <v>0</v>
      </c>
      <c r="FL96" s="92">
        <v>0</v>
      </c>
      <c r="FM96" s="186">
        <v>494</v>
      </c>
      <c r="FN96" s="1" t="s">
        <v>821</v>
      </c>
      <c r="FO96" s="118"/>
      <c r="FP96" s="118" t="e">
        <v>#N/A</v>
      </c>
      <c r="FQ96" s="118" t="e">
        <v>#N/A</v>
      </c>
      <c r="FR96" s="118" t="e">
        <v>#N/A</v>
      </c>
      <c r="FS96" s="118" t="e">
        <v>#N/A</v>
      </c>
      <c r="FT96" s="118" t="s">
        <v>233</v>
      </c>
      <c r="FU96" s="118"/>
      <c r="FV96" s="118"/>
      <c r="FW96" s="118"/>
      <c r="FX96" s="118"/>
      <c r="FY96" s="118"/>
      <c r="FZ96" s="118"/>
      <c r="GA96" s="118"/>
      <c r="GB96" s="118"/>
      <c r="GC96" s="118"/>
      <c r="GD96" s="118"/>
      <c r="GE96" s="118" t="s">
        <v>234</v>
      </c>
      <c r="GF96" s="118" t="s">
        <v>235</v>
      </c>
      <c r="GG96" s="118" t="s">
        <v>234</v>
      </c>
      <c r="GH96" s="120" t="s">
        <v>237</v>
      </c>
      <c r="GI96" s="118" t="s">
        <v>236</v>
      </c>
      <c r="GJ96" s="118" t="s">
        <v>236</v>
      </c>
      <c r="GK96" s="50">
        <v>0</v>
      </c>
      <c r="GL96" s="118">
        <v>0</v>
      </c>
      <c r="GM96" s="50">
        <v>0</v>
      </c>
      <c r="GN96" s="50">
        <v>0</v>
      </c>
      <c r="GO96" s="50">
        <v>0</v>
      </c>
      <c r="GP96" s="50">
        <v>0</v>
      </c>
      <c r="GQ96" s="50">
        <v>0</v>
      </c>
      <c r="GR96" s="50">
        <v>0</v>
      </c>
      <c r="GS96" s="50">
        <v>0</v>
      </c>
      <c r="GT96" s="50">
        <v>0</v>
      </c>
      <c r="GU96" s="50">
        <v>0</v>
      </c>
      <c r="GV96" s="50">
        <v>0</v>
      </c>
      <c r="GW96" s="50">
        <v>0</v>
      </c>
      <c r="GX96" s="50">
        <v>0</v>
      </c>
      <c r="GY96" s="50">
        <v>0</v>
      </c>
      <c r="GZ96" s="50">
        <v>0</v>
      </c>
      <c r="HA96" s="50">
        <v>0</v>
      </c>
      <c r="HB96" s="118">
        <v>0</v>
      </c>
      <c r="HC96" s="118">
        <v>0</v>
      </c>
      <c r="HD96" s="118">
        <v>0</v>
      </c>
      <c r="HE96" s="118">
        <v>0</v>
      </c>
      <c r="HF96" s="118">
        <v>0</v>
      </c>
      <c r="HG96" s="118">
        <v>0</v>
      </c>
      <c r="HH96" s="50">
        <v>0</v>
      </c>
      <c r="HI96" s="50">
        <v>0</v>
      </c>
      <c r="HJ96" s="50">
        <v>0</v>
      </c>
      <c r="HK96" s="50">
        <v>0</v>
      </c>
      <c r="HL96" s="50">
        <v>0</v>
      </c>
      <c r="HM96" s="50">
        <v>0</v>
      </c>
      <c r="HN96" s="50">
        <v>0</v>
      </c>
      <c r="HO96" s="50">
        <v>0</v>
      </c>
      <c r="HP96" s="50">
        <v>0</v>
      </c>
      <c r="HQ96" s="50">
        <v>0</v>
      </c>
      <c r="HR96" s="50">
        <v>0</v>
      </c>
      <c r="HS96" s="50">
        <v>0</v>
      </c>
      <c r="HT96" s="50">
        <v>0</v>
      </c>
      <c r="HU96" s="50">
        <v>0</v>
      </c>
      <c r="HV96" s="50">
        <v>0</v>
      </c>
      <c r="HW96" s="50">
        <v>0</v>
      </c>
      <c r="HX96" s="121">
        <v>0</v>
      </c>
      <c r="HY96" s="50">
        <v>0</v>
      </c>
      <c r="HZ96" s="50">
        <v>0</v>
      </c>
      <c r="IA96" s="50">
        <v>0</v>
      </c>
      <c r="IB96" s="50">
        <v>0</v>
      </c>
      <c r="IC96" s="50">
        <v>0</v>
      </c>
      <c r="ID96" s="50">
        <v>0</v>
      </c>
      <c r="IE96" s="50">
        <v>0</v>
      </c>
      <c r="IF96" s="50">
        <v>0</v>
      </c>
      <c r="IG96" s="50">
        <v>0</v>
      </c>
      <c r="IH96" s="50">
        <v>0</v>
      </c>
      <c r="II96" s="50">
        <v>0</v>
      </c>
      <c r="IJ96" s="50">
        <v>0</v>
      </c>
      <c r="IK96" s="50">
        <v>0</v>
      </c>
      <c r="IL96" s="50">
        <v>0</v>
      </c>
      <c r="IM96" s="50">
        <v>0</v>
      </c>
      <c r="IN96" s="50">
        <v>0</v>
      </c>
      <c r="IO96" s="50">
        <v>0</v>
      </c>
      <c r="IP96" s="50">
        <v>0</v>
      </c>
      <c r="IQ96" s="50">
        <v>0</v>
      </c>
      <c r="IR96" s="118">
        <v>0</v>
      </c>
      <c r="IS96" s="118">
        <v>1</v>
      </c>
      <c r="IT96" s="118">
        <v>0</v>
      </c>
      <c r="IU96" s="50">
        <v>0</v>
      </c>
      <c r="IV96" s="50">
        <v>0</v>
      </c>
      <c r="IW96" s="50">
        <v>0</v>
      </c>
      <c r="IX96" s="50">
        <v>0</v>
      </c>
      <c r="IY96" s="50"/>
      <c r="IZ96" s="50">
        <v>0</v>
      </c>
      <c r="JA96" s="118">
        <v>0</v>
      </c>
      <c r="JB96" s="118">
        <v>0</v>
      </c>
      <c r="JC96" s="118">
        <v>0</v>
      </c>
      <c r="JD96" s="118"/>
      <c r="JF96" s="12">
        <v>0</v>
      </c>
      <c r="JG96" s="12">
        <v>0</v>
      </c>
      <c r="JH96" s="12">
        <v>0</v>
      </c>
      <c r="JI96" s="100">
        <v>0</v>
      </c>
      <c r="JJ96" s="102">
        <v>0</v>
      </c>
      <c r="JK96" s="104">
        <v>0</v>
      </c>
      <c r="JM96" s="12">
        <v>0</v>
      </c>
      <c r="JN96" s="12">
        <v>0</v>
      </c>
      <c r="JO96" s="12">
        <v>0</v>
      </c>
      <c r="JP96" s="100">
        <v>0</v>
      </c>
      <c r="JQ96" s="100">
        <v>0</v>
      </c>
      <c r="JR96" s="100">
        <v>0</v>
      </c>
      <c r="JS96" s="12">
        <v>-1840</v>
      </c>
      <c r="KN96" s="106">
        <v>-494</v>
      </c>
      <c r="KQ96" s="1" t="s">
        <v>821</v>
      </c>
      <c r="KW96" s="1">
        <v>0</v>
      </c>
      <c r="KX96" s="1">
        <v>0</v>
      </c>
      <c r="KY96" s="1">
        <v>0</v>
      </c>
    </row>
    <row r="97" spans="1:313" x14ac:dyDescent="0.35">
      <c r="A97" s="2" t="s">
        <v>822</v>
      </c>
      <c r="B97" s="3">
        <v>-40538.76</v>
      </c>
      <c r="C97" s="3">
        <v>0</v>
      </c>
      <c r="D97" s="3">
        <v>-60200</v>
      </c>
      <c r="E97" s="3">
        <v>0</v>
      </c>
      <c r="F97" s="3">
        <v>-54485</v>
      </c>
      <c r="G97" s="3">
        <v>-51675</v>
      </c>
      <c r="H97" s="3">
        <v>0</v>
      </c>
      <c r="I97" s="3">
        <v>-15913.93</v>
      </c>
      <c r="J97" s="3">
        <v>-22142.63</v>
      </c>
      <c r="K97" s="3">
        <v>-184</v>
      </c>
      <c r="L97" s="3">
        <v>0</v>
      </c>
      <c r="M97" s="3">
        <v>-11452.5</v>
      </c>
      <c r="N97" s="3">
        <v>-493.95</v>
      </c>
      <c r="O97" s="3">
        <v>0</v>
      </c>
      <c r="P97" s="3">
        <v>0</v>
      </c>
      <c r="Q97" s="3">
        <v>0</v>
      </c>
      <c r="R97" s="3">
        <v>0</v>
      </c>
      <c r="S97" s="3">
        <v>528369.09</v>
      </c>
      <c r="T97" s="3">
        <v>0</v>
      </c>
      <c r="U97" s="3">
        <v>0</v>
      </c>
      <c r="V97" s="3">
        <v>22543.25</v>
      </c>
      <c r="W97" s="3">
        <v>29252.82</v>
      </c>
      <c r="X97" s="3">
        <v>0</v>
      </c>
      <c r="Y97" s="3">
        <v>4638.38</v>
      </c>
      <c r="Z97" s="3">
        <v>4565.1499999999996</v>
      </c>
      <c r="AA97" s="3">
        <v>299209.56</v>
      </c>
      <c r="AB97" s="3">
        <v>30958.74</v>
      </c>
      <c r="AC97" s="3">
        <v>0</v>
      </c>
      <c r="AD97" s="3">
        <v>8730.3700000000008</v>
      </c>
      <c r="AE97" s="3">
        <v>1798.87</v>
      </c>
      <c r="AF97" s="3">
        <v>2764.91</v>
      </c>
      <c r="AG97" s="3">
        <v>3716.6</v>
      </c>
      <c r="AH97" s="3">
        <v>19694.3</v>
      </c>
      <c r="AI97" s="3">
        <v>0</v>
      </c>
      <c r="AJ97" s="3">
        <v>6941.87</v>
      </c>
      <c r="AK97" s="3">
        <v>38704.97</v>
      </c>
      <c r="AL97" s="3">
        <v>4231.13</v>
      </c>
      <c r="AM97" s="3">
        <v>0</v>
      </c>
      <c r="AN97" s="3">
        <v>13400.93</v>
      </c>
      <c r="AO97" s="3">
        <v>4160</v>
      </c>
      <c r="AP97" s="3">
        <v>0</v>
      </c>
      <c r="AQ97" s="3">
        <v>78841.41</v>
      </c>
      <c r="AR97" s="3">
        <v>12213.44</v>
      </c>
      <c r="AS97" s="3">
        <v>12726.7</v>
      </c>
      <c r="AT97" s="3">
        <v>31622.45</v>
      </c>
      <c r="AU97" s="3">
        <v>0</v>
      </c>
      <c r="AV97" s="3">
        <v>172.5</v>
      </c>
      <c r="AW97" s="3">
        <v>0</v>
      </c>
      <c r="AX97" s="3">
        <v>0</v>
      </c>
      <c r="AY97" s="3">
        <v>-4796.99</v>
      </c>
      <c r="AZ97" s="3">
        <v>2170.9699999999998</v>
      </c>
      <c r="BA97" s="12">
        <v>899545.64999999991</v>
      </c>
      <c r="BB97" s="12">
        <v>-3602.09</v>
      </c>
      <c r="BC97" s="12">
        <v>903147.73999999976</v>
      </c>
      <c r="BD97" s="12">
        <v>0</v>
      </c>
      <c r="BE97" s="12"/>
      <c r="BF97" s="12">
        <v>6272.5</v>
      </c>
      <c r="BG97" s="12">
        <v>0</v>
      </c>
      <c r="BH97" s="12">
        <v>9624.64</v>
      </c>
      <c r="BI97" s="12"/>
      <c r="BJ97" s="12">
        <v>9624.64</v>
      </c>
      <c r="BK97" s="12">
        <v>249.95</v>
      </c>
      <c r="BL97" s="12"/>
      <c r="BM97" s="12">
        <v>249.95</v>
      </c>
      <c r="BN97" s="12">
        <v>0</v>
      </c>
      <c r="BO97" s="12"/>
      <c r="BP97" s="12">
        <v>0</v>
      </c>
      <c r="BQ97" s="12">
        <v>-3602.09</v>
      </c>
      <c r="BS97" s="12">
        <v>-2626.02</v>
      </c>
      <c r="BT97" s="1">
        <v>-2626.02</v>
      </c>
      <c r="BU97" s="1">
        <v>0</v>
      </c>
      <c r="BV97" s="12">
        <v>-14078.52</v>
      </c>
      <c r="BW97" s="12">
        <v>38704.97</v>
      </c>
      <c r="BY97" s="1">
        <v>0</v>
      </c>
      <c r="BZ97" s="1">
        <v>0</v>
      </c>
      <c r="CB97" s="44">
        <v>495</v>
      </c>
      <c r="CC97" s="12">
        <v>100497.15999999933</v>
      </c>
      <c r="CD97" s="12">
        <v>107624.41000000038</v>
      </c>
      <c r="CE97" s="12">
        <v>15887.33</v>
      </c>
      <c r="CF97" s="1">
        <v>12285.24</v>
      </c>
      <c r="CH97" s="50">
        <v>953276</v>
      </c>
      <c r="CI97" s="50">
        <v>0</v>
      </c>
      <c r="CJ97" s="50">
        <v>0</v>
      </c>
      <c r="CK97" s="50">
        <v>-9665</v>
      </c>
      <c r="CL97" s="50"/>
      <c r="CM97" s="50">
        <v>0</v>
      </c>
      <c r="CN97" s="50">
        <v>0</v>
      </c>
      <c r="CO97" s="50">
        <v>-17749</v>
      </c>
      <c r="CP97" s="50">
        <v>-33926</v>
      </c>
      <c r="CQ97" s="50">
        <v>0</v>
      </c>
      <c r="CR97" s="50">
        <v>0</v>
      </c>
      <c r="CT97" s="56">
        <v>40538.76</v>
      </c>
      <c r="CU97" s="104">
        <v>906677.80642784911</v>
      </c>
      <c r="CV97" s="104">
        <v>0</v>
      </c>
      <c r="CW97" s="12">
        <v>0</v>
      </c>
      <c r="CX97" s="12">
        <v>0</v>
      </c>
      <c r="CY97" s="12">
        <v>0</v>
      </c>
      <c r="CZ97" s="63">
        <v>0</v>
      </c>
      <c r="DA97" s="60">
        <v>947216.56642784912</v>
      </c>
      <c r="DB97" s="56">
        <v>0</v>
      </c>
      <c r="DC97" s="63"/>
      <c r="DD97" s="60">
        <v>0</v>
      </c>
      <c r="DE97" s="56">
        <v>60200</v>
      </c>
      <c r="DF97" s="12">
        <v>0</v>
      </c>
      <c r="DG97" s="12">
        <v>0</v>
      </c>
      <c r="DH97" s="60">
        <v>60200</v>
      </c>
      <c r="DI97" s="67">
        <v>0</v>
      </c>
      <c r="DJ97" s="71">
        <v>54485</v>
      </c>
      <c r="DK97" s="56">
        <v>51675</v>
      </c>
      <c r="DL97" s="12">
        <v>0</v>
      </c>
      <c r="DM97" s="12">
        <v>-17749</v>
      </c>
      <c r="DN97" s="63">
        <v>-33926</v>
      </c>
      <c r="DO97" s="67">
        <v>0</v>
      </c>
      <c r="DP97" s="71">
        <v>0</v>
      </c>
      <c r="DQ97" s="67">
        <v>2140</v>
      </c>
      <c r="DR97" s="67">
        <v>13773.93</v>
      </c>
      <c r="DS97" s="71">
        <v>22142.63</v>
      </c>
      <c r="DT97" s="67">
        <v>184</v>
      </c>
      <c r="DU97" s="71">
        <v>0</v>
      </c>
      <c r="DV97" s="67">
        <v>14078.52</v>
      </c>
      <c r="DW97" s="71">
        <v>493.95</v>
      </c>
      <c r="DX97" s="83">
        <v>0</v>
      </c>
      <c r="DY97" s="83">
        <v>0</v>
      </c>
      <c r="DZ97" s="83">
        <v>0</v>
      </c>
      <c r="EA97" s="83">
        <v>0</v>
      </c>
      <c r="EB97" s="83">
        <v>0</v>
      </c>
      <c r="EC97" s="83">
        <v>0</v>
      </c>
      <c r="ED97" s="83">
        <v>0</v>
      </c>
      <c r="EE97" s="67">
        <v>51675</v>
      </c>
      <c r="EG97" s="92">
        <v>528369.09</v>
      </c>
      <c r="EH97" s="92">
        <v>0</v>
      </c>
      <c r="EI97" s="92">
        <v>0</v>
      </c>
      <c r="EJ97" s="92">
        <v>22543.25</v>
      </c>
      <c r="EK97" s="92">
        <v>29252.82</v>
      </c>
      <c r="EL97" s="92">
        <v>0</v>
      </c>
      <c r="EM97" s="92">
        <v>4638.38</v>
      </c>
      <c r="EN97" s="92">
        <v>4565.1499999999996</v>
      </c>
      <c r="EO97" s="92">
        <v>299209.56</v>
      </c>
      <c r="EP97" s="92">
        <v>30958.74</v>
      </c>
      <c r="EQ97" s="92">
        <v>0</v>
      </c>
      <c r="ER97" s="92">
        <v>8730.3700000000008</v>
      </c>
      <c r="ES97" s="92">
        <v>1798.87</v>
      </c>
      <c r="ET97" s="92">
        <v>2764.91</v>
      </c>
      <c r="EU97" s="92">
        <v>3716.6</v>
      </c>
      <c r="EV97" s="92">
        <v>19694.3</v>
      </c>
      <c r="EW97" s="92">
        <v>0</v>
      </c>
      <c r="EX97" s="92">
        <v>6941.87</v>
      </c>
      <c r="EY97" s="92">
        <v>38704.97</v>
      </c>
      <c r="EZ97" s="92">
        <v>4231.13</v>
      </c>
      <c r="FA97" s="92">
        <v>0</v>
      </c>
      <c r="FB97" s="92">
        <v>13400.93</v>
      </c>
      <c r="FC97" s="92">
        <v>4160</v>
      </c>
      <c r="FD97" s="92">
        <v>0</v>
      </c>
      <c r="FE97" s="92">
        <v>78841.41</v>
      </c>
      <c r="FF97" s="92">
        <v>12213.44</v>
      </c>
      <c r="FG97" s="92">
        <v>12726.7</v>
      </c>
      <c r="FH97" s="92">
        <v>31622.45</v>
      </c>
      <c r="FI97" s="92">
        <v>0</v>
      </c>
      <c r="FJ97" s="92">
        <v>172.5</v>
      </c>
      <c r="FK97" s="92">
        <v>0</v>
      </c>
      <c r="FL97" s="92">
        <v>0</v>
      </c>
      <c r="FM97" s="186">
        <v>495</v>
      </c>
      <c r="FN97" s="1" t="s">
        <v>822</v>
      </c>
      <c r="FO97" s="118">
        <v>9353056</v>
      </c>
      <c r="FP97" s="118" t="s">
        <v>823</v>
      </c>
      <c r="FQ97" s="118" t="s">
        <v>824</v>
      </c>
      <c r="FR97" s="118" t="s">
        <v>825</v>
      </c>
      <c r="FS97" s="118" t="s">
        <v>826</v>
      </c>
      <c r="FT97" s="118" t="s">
        <v>233</v>
      </c>
      <c r="FU97" s="118"/>
      <c r="FV97" s="118"/>
      <c r="FW97" s="118"/>
      <c r="FX97" s="118"/>
      <c r="FY97" s="118"/>
      <c r="FZ97" s="118"/>
      <c r="GA97" s="118"/>
      <c r="GB97" s="118"/>
      <c r="GC97" s="118"/>
      <c r="GD97" s="118"/>
      <c r="GE97" s="118" t="s">
        <v>234</v>
      </c>
      <c r="GF97" s="118" t="s">
        <v>235</v>
      </c>
      <c r="GG97" s="118" t="s">
        <v>234</v>
      </c>
      <c r="GH97" s="120" t="s">
        <v>237</v>
      </c>
      <c r="GI97" s="118" t="s">
        <v>236</v>
      </c>
      <c r="GJ97" s="118" t="s">
        <v>236</v>
      </c>
      <c r="GK97" s="50">
        <v>100497.15999999933</v>
      </c>
      <c r="GL97" s="118">
        <v>0</v>
      </c>
      <c r="GM97" s="50">
        <v>15887.33</v>
      </c>
      <c r="GN97" s="50">
        <v>947211.65642784908</v>
      </c>
      <c r="GO97" s="50">
        <v>0</v>
      </c>
      <c r="GP97" s="50">
        <v>60200</v>
      </c>
      <c r="GQ97" s="50">
        <v>0</v>
      </c>
      <c r="GR97" s="50">
        <v>54485</v>
      </c>
      <c r="GS97" s="50">
        <v>0</v>
      </c>
      <c r="GT97" s="50">
        <v>0</v>
      </c>
      <c r="GU97" s="50">
        <v>2140</v>
      </c>
      <c r="GV97" s="50">
        <v>13773.93</v>
      </c>
      <c r="GW97" s="50">
        <v>22142.63</v>
      </c>
      <c r="GX97" s="50">
        <v>184</v>
      </c>
      <c r="GY97" s="50">
        <v>0</v>
      </c>
      <c r="GZ97" s="50">
        <v>14078.52</v>
      </c>
      <c r="HA97" s="50">
        <v>493.95</v>
      </c>
      <c r="HB97" s="118">
        <v>0</v>
      </c>
      <c r="HC97" s="118">
        <v>0</v>
      </c>
      <c r="HD97" s="118">
        <v>0</v>
      </c>
      <c r="HE97" s="118">
        <v>0</v>
      </c>
      <c r="HF97" s="118">
        <v>0</v>
      </c>
      <c r="HG97" s="118">
        <v>0</v>
      </c>
      <c r="HH97" s="50">
        <v>51675</v>
      </c>
      <c r="HI97" s="50">
        <v>528369.09</v>
      </c>
      <c r="HJ97" s="50">
        <v>0</v>
      </c>
      <c r="HK97" s="50">
        <v>323485.01999999996</v>
      </c>
      <c r="HL97" s="50">
        <v>22543.25</v>
      </c>
      <c r="HM97" s="50">
        <v>29252.82</v>
      </c>
      <c r="HN97" s="50">
        <v>0</v>
      </c>
      <c r="HO97" s="50">
        <v>4638.38</v>
      </c>
      <c r="HP97" s="50">
        <v>4565.1499999999996</v>
      </c>
      <c r="HQ97" s="50">
        <v>900.00000000005821</v>
      </c>
      <c r="HR97" s="50">
        <v>5783.2799999999988</v>
      </c>
      <c r="HS97" s="50">
        <v>0</v>
      </c>
      <c r="HT97" s="50">
        <v>8730.3700000000008</v>
      </c>
      <c r="HU97" s="50">
        <v>1798.87</v>
      </c>
      <c r="HV97" s="50">
        <v>2764.91</v>
      </c>
      <c r="HW97" s="50">
        <v>3716.6</v>
      </c>
      <c r="HX97" s="50">
        <v>19694.3</v>
      </c>
      <c r="HY97" s="50">
        <v>0</v>
      </c>
      <c r="HZ97" s="50">
        <v>6941.87</v>
      </c>
      <c r="IA97" s="50">
        <v>38704.97</v>
      </c>
      <c r="IB97" s="50">
        <v>4231.13</v>
      </c>
      <c r="IC97" s="50">
        <v>0</v>
      </c>
      <c r="ID97" s="50">
        <v>13400.93</v>
      </c>
      <c r="IE97" s="50">
        <v>4160</v>
      </c>
      <c r="IF97" s="50">
        <v>0</v>
      </c>
      <c r="IG97" s="50">
        <v>78841.41</v>
      </c>
      <c r="IH97" s="50">
        <v>12213.44</v>
      </c>
      <c r="II97" s="50">
        <v>12726.7</v>
      </c>
      <c r="IJ97" s="50">
        <v>31622.45</v>
      </c>
      <c r="IK97" s="50">
        <v>0</v>
      </c>
      <c r="IL97" s="50">
        <v>0</v>
      </c>
      <c r="IM97" s="50">
        <v>172.5</v>
      </c>
      <c r="IN97" s="50">
        <v>0</v>
      </c>
      <c r="IO97" s="50">
        <v>0</v>
      </c>
      <c r="IP97" s="50">
        <v>6272.5</v>
      </c>
      <c r="IQ97" s="50">
        <v>0</v>
      </c>
      <c r="IR97" s="118">
        <v>0</v>
      </c>
      <c r="IS97" s="118">
        <v>1</v>
      </c>
      <c r="IT97" s="118">
        <v>0</v>
      </c>
      <c r="IU97" s="50">
        <v>9624.64</v>
      </c>
      <c r="IV97" s="50">
        <v>249.95</v>
      </c>
      <c r="IW97" s="50">
        <v>0</v>
      </c>
      <c r="IX97" s="50">
        <v>107624.41000000038</v>
      </c>
      <c r="IY97" s="50"/>
      <c r="IZ97" s="50">
        <v>12285.24</v>
      </c>
      <c r="JA97" s="118">
        <v>0</v>
      </c>
      <c r="JB97" s="118">
        <v>0</v>
      </c>
      <c r="JC97" s="118">
        <v>0</v>
      </c>
      <c r="JD97" s="118"/>
      <c r="JF97" s="12">
        <v>100497.15999999933</v>
      </c>
      <c r="JG97" s="12">
        <v>1166384.6864278489</v>
      </c>
      <c r="JH97" s="12">
        <v>1159257.44</v>
      </c>
      <c r="JI97" s="100">
        <v>107624.40642784815</v>
      </c>
      <c r="JJ97" s="102">
        <v>107624.41000000038</v>
      </c>
      <c r="JK97" s="104">
        <v>3.57215222902596E-3</v>
      </c>
      <c r="JM97" s="12">
        <v>15887.33</v>
      </c>
      <c r="JN97" s="12">
        <v>6272.5</v>
      </c>
      <c r="JO97" s="12">
        <v>9874.59</v>
      </c>
      <c r="JP97" s="100">
        <v>12285.240000000002</v>
      </c>
      <c r="JQ97" s="100">
        <v>12285.24</v>
      </c>
      <c r="JR97" s="100">
        <v>0</v>
      </c>
      <c r="JS97" s="12">
        <v>903147.73999999976</v>
      </c>
      <c r="JZ97" s="105" t="s">
        <v>822</v>
      </c>
      <c r="KA97" s="105">
        <v>495</v>
      </c>
      <c r="KB97" s="105">
        <v>0</v>
      </c>
      <c r="KC97" s="105" t="s">
        <v>827</v>
      </c>
      <c r="KD97" s="105"/>
      <c r="KE97" s="105" t="s">
        <v>828</v>
      </c>
      <c r="KF97" s="105"/>
      <c r="KG97" s="105"/>
      <c r="KH97" s="105">
        <v>906677.80642784911</v>
      </c>
      <c r="KI97" s="105">
        <v>906677.80642784911</v>
      </c>
      <c r="KJ97" s="105"/>
      <c r="KK97" s="105">
        <v>0</v>
      </c>
      <c r="KL97" s="105">
        <v>906673</v>
      </c>
      <c r="KN97" s="106">
        <v>0</v>
      </c>
      <c r="KQ97" s="1" t="s">
        <v>822</v>
      </c>
      <c r="KR97" s="12">
        <v>298309.55999999994</v>
      </c>
      <c r="KS97" s="12">
        <v>0</v>
      </c>
      <c r="KT97" s="12">
        <v>0</v>
      </c>
      <c r="KU97" s="12">
        <v>25175.460000000003</v>
      </c>
      <c r="KW97" s="1">
        <v>0</v>
      </c>
      <c r="KX97" s="1">
        <v>0</v>
      </c>
      <c r="KY97" s="1">
        <v>0</v>
      </c>
    </row>
    <row r="98" spans="1:313" x14ac:dyDescent="0.35">
      <c r="A98" s="2" t="s">
        <v>829</v>
      </c>
      <c r="B98" s="3">
        <v>-161200.85</v>
      </c>
      <c r="C98" s="3">
        <v>0</v>
      </c>
      <c r="D98" s="8">
        <v>-26524.9</v>
      </c>
      <c r="E98" s="3">
        <v>0</v>
      </c>
      <c r="F98" s="8">
        <v>-73075</v>
      </c>
      <c r="G98" s="8">
        <v>-46985</v>
      </c>
      <c r="H98" s="3">
        <v>0</v>
      </c>
      <c r="I98" s="3">
        <v>-70367.929999999993</v>
      </c>
      <c r="J98" s="8">
        <v>-13961.1</v>
      </c>
      <c r="K98" s="3">
        <v>0</v>
      </c>
      <c r="L98" s="8">
        <v>-2340</v>
      </c>
      <c r="M98" s="8">
        <v>-14421.7</v>
      </c>
      <c r="N98" s="8">
        <v>-534.9</v>
      </c>
      <c r="O98" s="3">
        <v>0</v>
      </c>
      <c r="P98" s="3">
        <v>0</v>
      </c>
      <c r="Q98" s="3">
        <v>0</v>
      </c>
      <c r="R98" s="3">
        <v>0</v>
      </c>
      <c r="S98" s="3">
        <v>689675.52</v>
      </c>
      <c r="T98" s="3">
        <v>0</v>
      </c>
      <c r="U98" s="3">
        <v>0</v>
      </c>
      <c r="V98" s="3">
        <v>0</v>
      </c>
      <c r="W98" s="3">
        <v>43985.11</v>
      </c>
      <c r="X98" s="3">
        <v>0</v>
      </c>
      <c r="Y98" s="3">
        <v>4752.1099999999997</v>
      </c>
      <c r="Z98" s="3">
        <v>19166.02</v>
      </c>
      <c r="AA98" s="3">
        <v>303799.46000000002</v>
      </c>
      <c r="AB98" s="3">
        <v>6615.27</v>
      </c>
      <c r="AC98" s="3">
        <v>158.55000000000001</v>
      </c>
      <c r="AD98" s="3">
        <v>19186.38</v>
      </c>
      <c r="AE98" s="3">
        <v>6128.92</v>
      </c>
      <c r="AF98" s="3">
        <v>54969.48</v>
      </c>
      <c r="AG98" s="3">
        <v>2089.9499999999998</v>
      </c>
      <c r="AH98" s="3">
        <v>3154.22</v>
      </c>
      <c r="AI98" s="3">
        <v>0</v>
      </c>
      <c r="AJ98" s="3">
        <v>5491.92</v>
      </c>
      <c r="AK98" s="3">
        <v>29063.3</v>
      </c>
      <c r="AL98" s="3">
        <v>7125.13</v>
      </c>
      <c r="AM98" s="3">
        <v>0</v>
      </c>
      <c r="AN98" s="3">
        <v>15790.57</v>
      </c>
      <c r="AO98" s="3">
        <v>4380</v>
      </c>
      <c r="AP98" s="3">
        <v>1017.88</v>
      </c>
      <c r="AQ98" s="3">
        <v>67526.880000000005</v>
      </c>
      <c r="AR98" s="3">
        <v>1130.3599999999999</v>
      </c>
      <c r="AS98" s="3">
        <v>10482.85</v>
      </c>
      <c r="AT98" s="3">
        <v>23918.44</v>
      </c>
      <c r="AU98" s="3">
        <v>0</v>
      </c>
      <c r="AV98" s="3">
        <v>0</v>
      </c>
      <c r="AW98" s="3">
        <v>0</v>
      </c>
      <c r="AX98" s="3">
        <v>0</v>
      </c>
      <c r="AY98" s="3">
        <v>-12867.01</v>
      </c>
      <c r="AZ98" s="3">
        <v>5001.49</v>
      </c>
      <c r="BA98" s="12">
        <v>902331.42</v>
      </c>
      <c r="BB98" s="12">
        <v>-4246.1399999999994</v>
      </c>
      <c r="BC98" s="12">
        <v>906577.55999999982</v>
      </c>
      <c r="BD98" s="12">
        <v>0</v>
      </c>
      <c r="BE98" s="12"/>
      <c r="BF98" s="12">
        <v>6456.1</v>
      </c>
      <c r="BG98" s="12">
        <v>0</v>
      </c>
      <c r="BH98" s="12">
        <v>10702.24</v>
      </c>
      <c r="BI98" s="12"/>
      <c r="BJ98" s="12">
        <v>10702.24</v>
      </c>
      <c r="BK98" s="12">
        <v>0</v>
      </c>
      <c r="BL98" s="12"/>
      <c r="BM98" s="12">
        <v>0</v>
      </c>
      <c r="BN98" s="12">
        <v>0</v>
      </c>
      <c r="BO98" s="12"/>
      <c r="BP98" s="12">
        <v>0</v>
      </c>
      <c r="BQ98" s="12">
        <v>-4246.1399999999994</v>
      </c>
      <c r="BS98" s="12">
        <v>-7865.52</v>
      </c>
      <c r="BT98" s="1">
        <v>-7865.52</v>
      </c>
      <c r="BU98" s="1">
        <v>0</v>
      </c>
      <c r="BV98" s="12">
        <v>-22287.22</v>
      </c>
      <c r="BW98" s="12">
        <v>29063.3</v>
      </c>
      <c r="BY98" s="1">
        <v>0</v>
      </c>
      <c r="BZ98" s="1">
        <v>0</v>
      </c>
      <c r="CB98" s="44">
        <v>499</v>
      </c>
      <c r="CC98" s="12">
        <v>70413.279999999795</v>
      </c>
      <c r="CD98" s="12">
        <v>43853.690000000293</v>
      </c>
      <c r="CE98" s="12">
        <v>13571.210000000001</v>
      </c>
      <c r="CF98" s="1">
        <v>9325.0700000000015</v>
      </c>
      <c r="CH98" s="50">
        <v>882570</v>
      </c>
      <c r="CI98" s="50">
        <v>0</v>
      </c>
      <c r="CJ98" s="50">
        <v>-51334.400000000001</v>
      </c>
      <c r="CK98" s="50">
        <v>-9450</v>
      </c>
      <c r="CL98" s="50"/>
      <c r="CM98" s="50">
        <v>0</v>
      </c>
      <c r="CN98" s="50">
        <v>0</v>
      </c>
      <c r="CO98" s="50">
        <v>-17683</v>
      </c>
      <c r="CP98" s="50">
        <v>-29302</v>
      </c>
      <c r="CQ98" s="50">
        <v>-4099.95</v>
      </c>
      <c r="CR98" s="50">
        <v>-4549.95</v>
      </c>
      <c r="CT98" s="56">
        <v>161200.85</v>
      </c>
      <c r="CU98" s="104">
        <v>875777.06300000008</v>
      </c>
      <c r="CV98" s="104">
        <v>0</v>
      </c>
      <c r="CW98" s="108">
        <v>0</v>
      </c>
      <c r="CX98" s="108">
        <v>0</v>
      </c>
      <c r="CY98" s="12">
        <v>0</v>
      </c>
      <c r="CZ98" s="63">
        <v>-4549.95</v>
      </c>
      <c r="DA98" s="60">
        <v>1032427.9630000001</v>
      </c>
      <c r="DB98" s="56">
        <v>0</v>
      </c>
      <c r="DC98" s="63"/>
      <c r="DD98" s="60">
        <v>0</v>
      </c>
      <c r="DE98" s="56">
        <v>26524.9</v>
      </c>
      <c r="DF98" s="108">
        <v>0</v>
      </c>
      <c r="DG98" s="12">
        <v>0</v>
      </c>
      <c r="DH98" s="60">
        <v>26524.9</v>
      </c>
      <c r="DI98" s="67">
        <v>0</v>
      </c>
      <c r="DJ98" s="71">
        <v>73075</v>
      </c>
      <c r="DK98" s="56">
        <v>46985</v>
      </c>
      <c r="DL98" s="12">
        <v>4549.95</v>
      </c>
      <c r="DM98" s="12">
        <v>-17683</v>
      </c>
      <c r="DN98" s="63">
        <v>-29302</v>
      </c>
      <c r="DO98" s="67">
        <v>4549.9499999999971</v>
      </c>
      <c r="DP98" s="71">
        <v>0</v>
      </c>
      <c r="DQ98" s="67">
        <v>0</v>
      </c>
      <c r="DR98" s="67">
        <v>70367.929999999993</v>
      </c>
      <c r="DS98" s="71">
        <v>13961.1</v>
      </c>
      <c r="DT98" s="67">
        <v>0</v>
      </c>
      <c r="DU98" s="71">
        <v>2340</v>
      </c>
      <c r="DV98" s="67">
        <v>22287.22</v>
      </c>
      <c r="DW98" s="71">
        <v>534.9</v>
      </c>
      <c r="DX98" s="83">
        <v>0</v>
      </c>
      <c r="DY98" s="83">
        <v>0</v>
      </c>
      <c r="DZ98" s="83">
        <v>0</v>
      </c>
      <c r="EA98" s="83">
        <v>0</v>
      </c>
      <c r="EB98" s="83">
        <v>0</v>
      </c>
      <c r="EC98" s="83">
        <v>0</v>
      </c>
      <c r="ED98" s="83">
        <v>0</v>
      </c>
      <c r="EE98" s="67">
        <v>46985</v>
      </c>
      <c r="EG98" s="92">
        <v>689675.52</v>
      </c>
      <c r="EH98" s="92">
        <v>0</v>
      </c>
      <c r="EI98" s="92">
        <v>0</v>
      </c>
      <c r="EJ98" s="92">
        <v>0</v>
      </c>
      <c r="EK98" s="92">
        <v>43985.11</v>
      </c>
      <c r="EL98" s="92">
        <v>0</v>
      </c>
      <c r="EM98" s="92">
        <v>4752.1099999999997</v>
      </c>
      <c r="EN98" s="92">
        <v>19166.02</v>
      </c>
      <c r="EO98" s="92">
        <v>303799.46000000002</v>
      </c>
      <c r="EP98" s="92">
        <v>6615.27</v>
      </c>
      <c r="EQ98" s="92">
        <v>158.55000000000001</v>
      </c>
      <c r="ER98" s="92">
        <v>19186.38</v>
      </c>
      <c r="ES98" s="92">
        <v>6128.92</v>
      </c>
      <c r="ET98" s="92">
        <v>54969.48</v>
      </c>
      <c r="EU98" s="92">
        <v>2089.9499999999998</v>
      </c>
      <c r="EV98" s="92">
        <v>3154.22</v>
      </c>
      <c r="EW98" s="92">
        <v>0</v>
      </c>
      <c r="EX98" s="92">
        <v>5491.92</v>
      </c>
      <c r="EY98" s="92">
        <v>29063.3</v>
      </c>
      <c r="EZ98" s="92">
        <v>7125.13</v>
      </c>
      <c r="FA98" s="92">
        <v>0</v>
      </c>
      <c r="FB98" s="92">
        <v>15790.57</v>
      </c>
      <c r="FC98" s="92">
        <v>4380</v>
      </c>
      <c r="FD98" s="92">
        <v>1017.88</v>
      </c>
      <c r="FE98" s="92">
        <v>67526.880000000005</v>
      </c>
      <c r="FF98" s="92">
        <v>1130.3599999999999</v>
      </c>
      <c r="FG98" s="92">
        <v>10482.85</v>
      </c>
      <c r="FH98" s="92">
        <v>23918.44</v>
      </c>
      <c r="FI98" s="92">
        <v>0</v>
      </c>
      <c r="FJ98" s="92">
        <v>0</v>
      </c>
      <c r="FK98" s="92">
        <v>0</v>
      </c>
      <c r="FL98" s="92">
        <v>0</v>
      </c>
      <c r="FM98" s="186">
        <v>499</v>
      </c>
      <c r="FN98" s="1" t="s">
        <v>829</v>
      </c>
      <c r="FO98" s="118">
        <v>9352026</v>
      </c>
      <c r="FP98" s="118" t="s">
        <v>830</v>
      </c>
      <c r="FQ98" s="118" t="s">
        <v>831</v>
      </c>
      <c r="FR98" s="118" t="s">
        <v>832</v>
      </c>
      <c r="FS98" s="118" t="s">
        <v>833</v>
      </c>
      <c r="FT98" s="118" t="s">
        <v>233</v>
      </c>
      <c r="FU98" s="118"/>
      <c r="FV98" s="118"/>
      <c r="FW98" s="118"/>
      <c r="FX98" s="118"/>
      <c r="FY98" s="118"/>
      <c r="FZ98" s="118"/>
      <c r="GA98" s="118"/>
      <c r="GB98" s="118"/>
      <c r="GC98" s="118"/>
      <c r="GD98" s="118"/>
      <c r="GE98" s="118" t="s">
        <v>234</v>
      </c>
      <c r="GF98" s="118" t="s">
        <v>235</v>
      </c>
      <c r="GG98" s="118" t="s">
        <v>234</v>
      </c>
      <c r="GH98" s="120" t="s">
        <v>237</v>
      </c>
      <c r="GI98" s="118" t="s">
        <v>236</v>
      </c>
      <c r="GJ98" s="118" t="s">
        <v>236</v>
      </c>
      <c r="GK98" s="50">
        <v>70413.279999999795</v>
      </c>
      <c r="GL98" s="118">
        <v>0</v>
      </c>
      <c r="GM98" s="50">
        <v>13571.210000000001</v>
      </c>
      <c r="GN98" s="127">
        <v>1036972.6830000001</v>
      </c>
      <c r="GO98" s="50">
        <v>0</v>
      </c>
      <c r="GP98" s="127">
        <v>26524.9</v>
      </c>
      <c r="GQ98" s="50">
        <v>0</v>
      </c>
      <c r="GR98" s="127">
        <v>73075</v>
      </c>
      <c r="GS98" s="127">
        <v>0</v>
      </c>
      <c r="GT98" s="50">
        <v>0</v>
      </c>
      <c r="GU98" s="50">
        <v>0</v>
      </c>
      <c r="GV98" s="127">
        <v>70367.929999999993</v>
      </c>
      <c r="GW98" s="127">
        <v>13961.1</v>
      </c>
      <c r="GX98" s="50">
        <v>0</v>
      </c>
      <c r="GY98" s="127">
        <v>2340</v>
      </c>
      <c r="GZ98" s="127">
        <v>22287.22</v>
      </c>
      <c r="HA98" s="127">
        <v>534.9</v>
      </c>
      <c r="HB98" s="118">
        <v>0</v>
      </c>
      <c r="HC98" s="118">
        <v>0</v>
      </c>
      <c r="HD98" s="118">
        <v>0</v>
      </c>
      <c r="HE98" s="118">
        <v>0</v>
      </c>
      <c r="HF98" s="118">
        <v>0</v>
      </c>
      <c r="HG98" s="118">
        <v>0</v>
      </c>
      <c r="HH98" s="127">
        <v>46985</v>
      </c>
      <c r="HI98" s="127">
        <v>689675.52</v>
      </c>
      <c r="HJ98" s="50">
        <v>0</v>
      </c>
      <c r="HK98" s="50">
        <v>297328.33999999973</v>
      </c>
      <c r="HL98" s="50">
        <v>0</v>
      </c>
      <c r="HM98" s="127">
        <v>43985.11</v>
      </c>
      <c r="HN98" s="50">
        <v>0</v>
      </c>
      <c r="HO98" s="50">
        <v>18638.890000000003</v>
      </c>
      <c r="HP98" s="50">
        <v>5279.239999999998</v>
      </c>
      <c r="HQ98" s="50">
        <v>6471.1200000002864</v>
      </c>
      <c r="HR98" s="50">
        <v>6615.27</v>
      </c>
      <c r="HS98" s="50">
        <v>158.55000000000001</v>
      </c>
      <c r="HT98" s="50">
        <v>19186.38</v>
      </c>
      <c r="HU98" s="127">
        <v>6128.92</v>
      </c>
      <c r="HV98" s="127">
        <v>54969.48</v>
      </c>
      <c r="HW98" s="127">
        <v>2089.9499999999998</v>
      </c>
      <c r="HX98" s="127">
        <v>3154.22</v>
      </c>
      <c r="HY98" s="50">
        <v>0</v>
      </c>
      <c r="HZ98" s="127">
        <v>5491.92</v>
      </c>
      <c r="IA98" s="127">
        <v>29063.3</v>
      </c>
      <c r="IB98" s="127">
        <v>7125.13</v>
      </c>
      <c r="IC98" s="50">
        <v>0</v>
      </c>
      <c r="ID98" s="127">
        <v>15790.57</v>
      </c>
      <c r="IE98" s="127">
        <v>4380</v>
      </c>
      <c r="IF98" s="127">
        <v>1017.88</v>
      </c>
      <c r="IG98" s="127">
        <v>67526.880000000005</v>
      </c>
      <c r="IH98" s="127">
        <v>1130.3599999999999</v>
      </c>
      <c r="II98" s="127">
        <v>10482.85</v>
      </c>
      <c r="IJ98" s="127">
        <v>23918.44</v>
      </c>
      <c r="IK98" s="50">
        <v>0</v>
      </c>
      <c r="IL98" s="50">
        <v>0</v>
      </c>
      <c r="IM98" s="50">
        <v>0</v>
      </c>
      <c r="IN98" s="50">
        <v>0</v>
      </c>
      <c r="IO98" s="50">
        <v>0</v>
      </c>
      <c r="IP98" s="50">
        <v>6456.1</v>
      </c>
      <c r="IQ98" s="50">
        <v>0</v>
      </c>
      <c r="IR98" s="118">
        <v>0</v>
      </c>
      <c r="IS98" s="118">
        <v>1</v>
      </c>
      <c r="IT98" s="118">
        <v>0</v>
      </c>
      <c r="IU98" s="50">
        <v>10702.24</v>
      </c>
      <c r="IV98" s="50">
        <v>0</v>
      </c>
      <c r="IW98" s="50">
        <v>0</v>
      </c>
      <c r="IX98" s="50">
        <v>43853.690000000293</v>
      </c>
      <c r="IY98" s="50">
        <v>0</v>
      </c>
      <c r="IZ98" s="50">
        <v>9325.0700000000015</v>
      </c>
      <c r="JA98" s="118">
        <v>0</v>
      </c>
      <c r="JB98" s="118">
        <v>0</v>
      </c>
      <c r="JC98" s="118">
        <v>0</v>
      </c>
      <c r="JD98" s="118"/>
      <c r="JE98" s="195" t="s">
        <v>275</v>
      </c>
      <c r="JF98" s="12">
        <v>70413.279999999795</v>
      </c>
      <c r="JG98" s="12">
        <v>1293048.733</v>
      </c>
      <c r="JH98" s="12">
        <v>1319608.3199999996</v>
      </c>
      <c r="JI98" s="100">
        <v>43853.693000000203</v>
      </c>
      <c r="JJ98" s="102">
        <v>43853.690000000293</v>
      </c>
      <c r="JK98" s="104">
        <v>-2.9999999096617103E-3</v>
      </c>
      <c r="JM98" s="12">
        <v>13571.210000000001</v>
      </c>
      <c r="JN98" s="12">
        <v>6456.1</v>
      </c>
      <c r="JO98" s="12">
        <v>10702.24</v>
      </c>
      <c r="JP98" s="100">
        <v>9325.0700000000015</v>
      </c>
      <c r="JQ98" s="100">
        <v>9325.0700000000015</v>
      </c>
      <c r="JR98" s="100">
        <v>0</v>
      </c>
      <c r="JS98" s="12">
        <v>906577.55999999982</v>
      </c>
      <c r="JZ98" s="105" t="s">
        <v>829</v>
      </c>
      <c r="KA98" s="105">
        <v>499</v>
      </c>
      <c r="KB98" s="105">
        <v>0</v>
      </c>
      <c r="KC98" s="105" t="s">
        <v>830</v>
      </c>
      <c r="KD98" s="105"/>
      <c r="KE98" s="105" t="s">
        <v>834</v>
      </c>
      <c r="KF98" s="105"/>
      <c r="KG98" s="105"/>
      <c r="KH98" s="105">
        <v>875777.06299999985</v>
      </c>
      <c r="KI98" s="105">
        <v>875777.06300000008</v>
      </c>
      <c r="KJ98" s="105"/>
      <c r="KK98" s="105">
        <v>0</v>
      </c>
      <c r="KL98" s="105">
        <v>875772</v>
      </c>
      <c r="KN98" s="106">
        <v>0</v>
      </c>
      <c r="KQ98" s="1" t="s">
        <v>829</v>
      </c>
      <c r="KR98" s="12">
        <v>297328.33999999973</v>
      </c>
      <c r="KS98" s="12">
        <v>0</v>
      </c>
      <c r="KT98" s="12">
        <v>0</v>
      </c>
      <c r="KU98" s="12">
        <v>0</v>
      </c>
      <c r="KW98" s="1">
        <v>0</v>
      </c>
      <c r="KX98" s="1">
        <v>13886.780000000002</v>
      </c>
      <c r="KY98" s="1">
        <v>0</v>
      </c>
    </row>
    <row r="99" spans="1:313" x14ac:dyDescent="0.35">
      <c r="A99" s="2" t="s">
        <v>835</v>
      </c>
      <c r="B99" s="3">
        <v>-60723.26</v>
      </c>
      <c r="C99" s="3">
        <v>0</v>
      </c>
      <c r="D99" s="3">
        <v>-40133.339999999997</v>
      </c>
      <c r="E99" s="3">
        <v>0</v>
      </c>
      <c r="F99" s="3">
        <v>-85070</v>
      </c>
      <c r="G99" s="3">
        <v>-71986.929999999993</v>
      </c>
      <c r="H99" s="3">
        <v>-2000</v>
      </c>
      <c r="I99" s="3">
        <v>-83219.06</v>
      </c>
      <c r="J99" s="3">
        <v>-19047.18</v>
      </c>
      <c r="K99" s="3">
        <v>0</v>
      </c>
      <c r="L99" s="3">
        <v>0</v>
      </c>
      <c r="M99" s="3">
        <v>-23758.560000000001</v>
      </c>
      <c r="N99" s="3">
        <v>-50.4</v>
      </c>
      <c r="O99" s="3">
        <v>0</v>
      </c>
      <c r="P99" s="3">
        <v>0</v>
      </c>
      <c r="Q99" s="3">
        <v>0</v>
      </c>
      <c r="R99" s="3">
        <v>0</v>
      </c>
      <c r="S99" s="3">
        <v>853890.15</v>
      </c>
      <c r="T99" s="3">
        <v>1626.94</v>
      </c>
      <c r="U99" s="3">
        <v>0</v>
      </c>
      <c r="V99" s="3">
        <v>36163.93</v>
      </c>
      <c r="W99" s="3">
        <v>61484.74</v>
      </c>
      <c r="X99" s="3">
        <v>0</v>
      </c>
      <c r="Y99" s="3">
        <v>31571.11</v>
      </c>
      <c r="Z99" s="3">
        <v>36069.660000000003</v>
      </c>
      <c r="AA99" s="3">
        <v>316444.23</v>
      </c>
      <c r="AB99" s="3">
        <v>0</v>
      </c>
      <c r="AC99" s="3">
        <v>0</v>
      </c>
      <c r="AD99" s="3">
        <v>14831</v>
      </c>
      <c r="AE99" s="3">
        <v>4706.92</v>
      </c>
      <c r="AF99" s="3">
        <v>2723.9</v>
      </c>
      <c r="AG99" s="3">
        <v>592.66999999999996</v>
      </c>
      <c r="AH99" s="3">
        <v>27495.34</v>
      </c>
      <c r="AI99" s="3">
        <v>0</v>
      </c>
      <c r="AJ99" s="3">
        <v>14008.58</v>
      </c>
      <c r="AK99" s="3">
        <v>34540.03</v>
      </c>
      <c r="AL99" s="3">
        <v>35455.24</v>
      </c>
      <c r="AM99" s="3">
        <v>0</v>
      </c>
      <c r="AN99" s="3">
        <v>7498.24</v>
      </c>
      <c r="AO99" s="3">
        <v>6300</v>
      </c>
      <c r="AP99" s="3">
        <v>8499.86</v>
      </c>
      <c r="AQ99" s="3">
        <v>75763.740000000005</v>
      </c>
      <c r="AR99" s="3">
        <v>10101.75</v>
      </c>
      <c r="AS99" s="3">
        <v>5217.88</v>
      </c>
      <c r="AT99" s="3">
        <v>21105.919999999998</v>
      </c>
      <c r="AU99" s="3">
        <v>0</v>
      </c>
      <c r="AV99" s="3">
        <v>0</v>
      </c>
      <c r="AW99" s="3">
        <v>0</v>
      </c>
      <c r="AX99" s="3">
        <v>0</v>
      </c>
      <c r="AY99" s="3">
        <v>-5247.38</v>
      </c>
      <c r="AZ99" s="3">
        <v>2320.11</v>
      </c>
      <c r="BA99" s="12">
        <v>1217175.83</v>
      </c>
      <c r="BB99" s="12">
        <v>-15963.45</v>
      </c>
      <c r="BC99" s="12">
        <v>1233139.28</v>
      </c>
      <c r="BD99" s="12">
        <v>0</v>
      </c>
      <c r="BE99" s="12"/>
      <c r="BF99" s="12">
        <v>7442.5</v>
      </c>
      <c r="BG99" s="12">
        <v>0</v>
      </c>
      <c r="BH99" s="12">
        <v>11191.119999999999</v>
      </c>
      <c r="BI99" s="12"/>
      <c r="BJ99" s="12">
        <v>11191.119999999999</v>
      </c>
      <c r="BK99" s="12">
        <v>7627.6100000000006</v>
      </c>
      <c r="BL99" s="12"/>
      <c r="BM99" s="12">
        <v>7627.6100000000006</v>
      </c>
      <c r="BN99" s="12">
        <v>4587.22</v>
      </c>
      <c r="BO99" s="12"/>
      <c r="BP99" s="12">
        <v>4587.22</v>
      </c>
      <c r="BQ99" s="12">
        <v>-15963.45</v>
      </c>
      <c r="BS99" s="12">
        <v>-2927.27</v>
      </c>
      <c r="BT99" s="1">
        <v>-2927.27</v>
      </c>
      <c r="BU99" s="1">
        <v>0</v>
      </c>
      <c r="BV99" s="12">
        <v>-26685.83</v>
      </c>
      <c r="BW99" s="12">
        <v>34540.03</v>
      </c>
      <c r="BY99" s="1">
        <v>0</v>
      </c>
      <c r="BZ99" s="1">
        <v>0</v>
      </c>
      <c r="CB99" s="44">
        <v>504</v>
      </c>
      <c r="CC99" s="12">
        <v>338905.06000000052</v>
      </c>
      <c r="CD99" s="12">
        <v>492565.25</v>
      </c>
      <c r="CE99" s="12">
        <v>53979.3</v>
      </c>
      <c r="CF99" s="1">
        <v>38015.850000000006</v>
      </c>
      <c r="CH99" s="50">
        <v>1425826</v>
      </c>
      <c r="CI99" s="50">
        <v>0</v>
      </c>
      <c r="CJ99" s="50">
        <v>0</v>
      </c>
      <c r="CK99" s="50">
        <v>-13915</v>
      </c>
      <c r="CL99" s="50"/>
      <c r="CM99" s="50">
        <v>0</v>
      </c>
      <c r="CN99" s="50">
        <v>0</v>
      </c>
      <c r="CO99" s="50">
        <v>-18661</v>
      </c>
      <c r="CP99" s="50">
        <v>-52469</v>
      </c>
      <c r="CQ99" s="50">
        <v>0</v>
      </c>
      <c r="CR99" s="50">
        <v>0</v>
      </c>
      <c r="CT99" s="56">
        <v>60723.26</v>
      </c>
      <c r="CU99" s="104">
        <v>1370832.0500000005</v>
      </c>
      <c r="CV99" s="104">
        <v>0</v>
      </c>
      <c r="CW99" s="12">
        <v>0</v>
      </c>
      <c r="CX99" s="12">
        <v>0</v>
      </c>
      <c r="CY99" s="12">
        <v>0</v>
      </c>
      <c r="CZ99" s="63">
        <v>0</v>
      </c>
      <c r="DA99" s="60">
        <v>1431555.3100000005</v>
      </c>
      <c r="DB99" s="56">
        <v>0</v>
      </c>
      <c r="DC99" s="63"/>
      <c r="DD99" s="60">
        <v>0</v>
      </c>
      <c r="DE99" s="56">
        <v>40133.339999999997</v>
      </c>
      <c r="DF99" s="12">
        <v>0</v>
      </c>
      <c r="DG99" s="12">
        <v>0</v>
      </c>
      <c r="DH99" s="60">
        <v>40133.339999999997</v>
      </c>
      <c r="DI99" s="67">
        <v>0</v>
      </c>
      <c r="DJ99" s="71">
        <v>85070</v>
      </c>
      <c r="DK99" s="56">
        <v>71986.929999999993</v>
      </c>
      <c r="DL99" s="12">
        <v>0</v>
      </c>
      <c r="DM99" s="12">
        <v>-18661</v>
      </c>
      <c r="DN99" s="63">
        <v>-52469</v>
      </c>
      <c r="DO99" s="67">
        <v>856.92999999999302</v>
      </c>
      <c r="DP99" s="71">
        <v>2000</v>
      </c>
      <c r="DQ99" s="67">
        <v>0</v>
      </c>
      <c r="DR99" s="67">
        <v>83219.06</v>
      </c>
      <c r="DS99" s="71">
        <v>19047.18</v>
      </c>
      <c r="DT99" s="67">
        <v>0</v>
      </c>
      <c r="DU99" s="71">
        <v>0</v>
      </c>
      <c r="DV99" s="67">
        <v>26685.83</v>
      </c>
      <c r="DW99" s="71">
        <v>50.4</v>
      </c>
      <c r="DX99" s="83">
        <v>0</v>
      </c>
      <c r="DY99" s="83">
        <v>0</v>
      </c>
      <c r="DZ99" s="83">
        <v>0</v>
      </c>
      <c r="EA99" s="83">
        <v>0</v>
      </c>
      <c r="EB99" s="83">
        <v>0</v>
      </c>
      <c r="EC99" s="83">
        <v>0</v>
      </c>
      <c r="ED99" s="83">
        <v>0</v>
      </c>
      <c r="EE99" s="67">
        <v>71130</v>
      </c>
      <c r="EG99" s="92">
        <v>853890.15</v>
      </c>
      <c r="EH99" s="92">
        <v>1626.94</v>
      </c>
      <c r="EI99" s="92">
        <v>0</v>
      </c>
      <c r="EJ99" s="92">
        <v>36163.93</v>
      </c>
      <c r="EK99" s="92">
        <v>61484.74</v>
      </c>
      <c r="EL99" s="92">
        <v>0</v>
      </c>
      <c r="EM99" s="92">
        <v>31571.11</v>
      </c>
      <c r="EN99" s="92">
        <v>36069.660000000003</v>
      </c>
      <c r="EO99" s="92">
        <v>316444.23</v>
      </c>
      <c r="EP99" s="92">
        <v>0</v>
      </c>
      <c r="EQ99" s="92">
        <v>0</v>
      </c>
      <c r="ER99" s="92">
        <v>14831</v>
      </c>
      <c r="ES99" s="92">
        <v>4706.92</v>
      </c>
      <c r="ET99" s="92">
        <v>2723.9</v>
      </c>
      <c r="EU99" s="92">
        <v>592.66999999999996</v>
      </c>
      <c r="EV99" s="92">
        <v>27495.34</v>
      </c>
      <c r="EW99" s="92">
        <v>0</v>
      </c>
      <c r="EX99" s="92">
        <v>14008.58</v>
      </c>
      <c r="EY99" s="92">
        <v>34540.03</v>
      </c>
      <c r="EZ99" s="92">
        <v>35455.24</v>
      </c>
      <c r="FA99" s="92">
        <v>0</v>
      </c>
      <c r="FB99" s="92">
        <v>7498.24</v>
      </c>
      <c r="FC99" s="92">
        <v>6300</v>
      </c>
      <c r="FD99" s="92">
        <v>8499.86</v>
      </c>
      <c r="FE99" s="92">
        <v>75763.740000000005</v>
      </c>
      <c r="FF99" s="92">
        <v>10101.75</v>
      </c>
      <c r="FG99" s="92">
        <v>5217.88</v>
      </c>
      <c r="FH99" s="92">
        <v>21105.919999999998</v>
      </c>
      <c r="FI99" s="92">
        <v>0</v>
      </c>
      <c r="FJ99" s="92">
        <v>0</v>
      </c>
      <c r="FK99" s="92">
        <v>0</v>
      </c>
      <c r="FL99" s="92">
        <v>0</v>
      </c>
      <c r="FM99" s="186">
        <v>504</v>
      </c>
      <c r="FN99" s="1" t="s">
        <v>835</v>
      </c>
      <c r="FO99" s="118">
        <v>9352923</v>
      </c>
      <c r="FP99" s="118" t="s">
        <v>836</v>
      </c>
      <c r="FQ99" s="118" t="s">
        <v>837</v>
      </c>
      <c r="FR99" s="118" t="s">
        <v>838</v>
      </c>
      <c r="FS99" s="118" t="s">
        <v>839</v>
      </c>
      <c r="FT99" s="118" t="s">
        <v>233</v>
      </c>
      <c r="FU99" s="118"/>
      <c r="FV99" s="118"/>
      <c r="FW99" s="118"/>
      <c r="FX99" s="118"/>
      <c r="FY99" s="118"/>
      <c r="FZ99" s="118"/>
      <c r="GA99" s="118"/>
      <c r="GB99" s="118"/>
      <c r="GC99" s="118"/>
      <c r="GD99" s="118"/>
      <c r="GE99" s="118" t="s">
        <v>234</v>
      </c>
      <c r="GF99" s="118" t="s">
        <v>235</v>
      </c>
      <c r="GG99" s="118" t="s">
        <v>234</v>
      </c>
      <c r="GH99" s="120" t="s">
        <v>237</v>
      </c>
      <c r="GI99" s="118" t="s">
        <v>236</v>
      </c>
      <c r="GJ99" s="118" t="s">
        <v>236</v>
      </c>
      <c r="GK99" s="50">
        <v>338905.06000000052</v>
      </c>
      <c r="GL99" s="118">
        <v>0</v>
      </c>
      <c r="GM99" s="50">
        <v>53979.3</v>
      </c>
      <c r="GN99" s="50">
        <v>1431559.2800000005</v>
      </c>
      <c r="GO99" s="50">
        <v>0</v>
      </c>
      <c r="GP99" s="50">
        <v>40133.339999999997</v>
      </c>
      <c r="GQ99" s="50">
        <v>0</v>
      </c>
      <c r="GR99" s="50">
        <v>85070</v>
      </c>
      <c r="GS99" s="50">
        <v>856.92999999999302</v>
      </c>
      <c r="GT99" s="50">
        <v>2000</v>
      </c>
      <c r="GU99" s="50">
        <v>0</v>
      </c>
      <c r="GV99" s="50">
        <v>83219.06</v>
      </c>
      <c r="GW99" s="50">
        <v>19047.18</v>
      </c>
      <c r="GX99" s="50">
        <v>0</v>
      </c>
      <c r="GY99" s="50">
        <v>0</v>
      </c>
      <c r="GZ99" s="50">
        <v>26685.83</v>
      </c>
      <c r="HA99" s="50">
        <v>50.4</v>
      </c>
      <c r="HB99" s="118">
        <v>0</v>
      </c>
      <c r="HC99" s="118">
        <v>0</v>
      </c>
      <c r="HD99" s="118">
        <v>0</v>
      </c>
      <c r="HE99" s="118">
        <v>0</v>
      </c>
      <c r="HF99" s="118">
        <v>0</v>
      </c>
      <c r="HG99" s="118">
        <v>0</v>
      </c>
      <c r="HH99" s="50">
        <v>71130</v>
      </c>
      <c r="HI99" s="50">
        <v>853890.15</v>
      </c>
      <c r="HJ99" s="50">
        <v>1626.94</v>
      </c>
      <c r="HK99" s="50">
        <v>312147.98999999993</v>
      </c>
      <c r="HL99" s="50">
        <v>36163.93</v>
      </c>
      <c r="HM99" s="50">
        <v>61484.74</v>
      </c>
      <c r="HN99" s="50">
        <v>0</v>
      </c>
      <c r="HO99" s="50">
        <v>61971.460000000014</v>
      </c>
      <c r="HP99" s="50">
        <v>5669.3099999999904</v>
      </c>
      <c r="HQ99" s="50">
        <v>4296.2400000000489</v>
      </c>
      <c r="HR99" s="50">
        <v>0</v>
      </c>
      <c r="HS99" s="50">
        <v>0</v>
      </c>
      <c r="HT99" s="50">
        <v>14831</v>
      </c>
      <c r="HU99" s="50">
        <v>4706.92</v>
      </c>
      <c r="HV99" s="50">
        <v>2723.9</v>
      </c>
      <c r="HW99" s="50">
        <v>592.66999999999996</v>
      </c>
      <c r="HX99" s="50">
        <v>27495.34</v>
      </c>
      <c r="HY99" s="50">
        <v>0</v>
      </c>
      <c r="HZ99" s="50">
        <v>14008.58</v>
      </c>
      <c r="IA99" s="50">
        <v>34540.03</v>
      </c>
      <c r="IB99" s="50">
        <v>35455.24</v>
      </c>
      <c r="IC99" s="50">
        <v>0</v>
      </c>
      <c r="ID99" s="50">
        <v>7498.24</v>
      </c>
      <c r="IE99" s="50">
        <v>6300</v>
      </c>
      <c r="IF99" s="50">
        <v>8499.86</v>
      </c>
      <c r="IG99" s="50">
        <v>75763.740000000005</v>
      </c>
      <c r="IH99" s="50">
        <v>10101.75</v>
      </c>
      <c r="II99" s="50">
        <v>5217.88</v>
      </c>
      <c r="IJ99" s="50">
        <v>21105.919999999998</v>
      </c>
      <c r="IK99" s="50">
        <v>0</v>
      </c>
      <c r="IL99" s="50">
        <v>0</v>
      </c>
      <c r="IM99" s="50">
        <v>0</v>
      </c>
      <c r="IN99" s="50">
        <v>0</v>
      </c>
      <c r="IO99" s="50">
        <v>0</v>
      </c>
      <c r="IP99" s="50">
        <v>7442.5</v>
      </c>
      <c r="IQ99" s="50">
        <v>0</v>
      </c>
      <c r="IR99" s="118">
        <v>0</v>
      </c>
      <c r="IS99" s="118">
        <v>1</v>
      </c>
      <c r="IT99" s="118">
        <v>0</v>
      </c>
      <c r="IU99" s="50">
        <v>11191.119999999999</v>
      </c>
      <c r="IV99" s="50">
        <v>7627.6100000000006</v>
      </c>
      <c r="IW99" s="50">
        <v>4587.22</v>
      </c>
      <c r="IX99" s="50">
        <v>492565.25</v>
      </c>
      <c r="IY99" s="50"/>
      <c r="IZ99" s="50">
        <v>38015.850000000006</v>
      </c>
      <c r="JA99" s="118">
        <v>0</v>
      </c>
      <c r="JB99" s="118">
        <v>0</v>
      </c>
      <c r="JC99" s="118">
        <v>0</v>
      </c>
      <c r="JD99" s="118"/>
      <c r="JF99" s="12">
        <v>338905.06000000052</v>
      </c>
      <c r="JG99" s="12">
        <v>1759752.0200000005</v>
      </c>
      <c r="JH99" s="12">
        <v>1606091.8299999996</v>
      </c>
      <c r="JI99" s="100">
        <v>492565.2500000014</v>
      </c>
      <c r="JJ99" s="102">
        <v>492565.25</v>
      </c>
      <c r="JK99" s="104">
        <v>-1.3969838619232178E-9</v>
      </c>
      <c r="JM99" s="12">
        <v>53979.3</v>
      </c>
      <c r="JN99" s="12">
        <v>7442.5</v>
      </c>
      <c r="JO99" s="12">
        <v>23405.95</v>
      </c>
      <c r="JP99" s="100">
        <v>38015.850000000006</v>
      </c>
      <c r="JQ99" s="100">
        <v>38015.850000000006</v>
      </c>
      <c r="JR99" s="100">
        <v>0</v>
      </c>
      <c r="JS99" s="12">
        <v>1233139.28</v>
      </c>
      <c r="JZ99" s="105" t="s">
        <v>835</v>
      </c>
      <c r="KA99" s="105">
        <v>504</v>
      </c>
      <c r="KB99" s="105">
        <v>0</v>
      </c>
      <c r="KC99" s="105" t="s">
        <v>836</v>
      </c>
      <c r="KD99" s="105"/>
      <c r="KE99" s="105" t="s">
        <v>840</v>
      </c>
      <c r="KF99" s="105"/>
      <c r="KG99" s="105"/>
      <c r="KH99" s="105">
        <v>1370832.05</v>
      </c>
      <c r="KI99" s="105">
        <v>1370832.0500000005</v>
      </c>
      <c r="KJ99" s="105"/>
      <c r="KK99" s="105">
        <v>0</v>
      </c>
      <c r="KL99" s="105">
        <v>1370836</v>
      </c>
      <c r="KN99" s="106">
        <v>0</v>
      </c>
      <c r="KQ99" s="1" t="s">
        <v>835</v>
      </c>
      <c r="KR99" s="12">
        <v>232951.29</v>
      </c>
      <c r="KS99" s="12">
        <v>79196.69999999991</v>
      </c>
      <c r="KT99" s="12">
        <v>0</v>
      </c>
      <c r="KU99" s="12">
        <v>0</v>
      </c>
      <c r="KW99" s="1">
        <v>0</v>
      </c>
      <c r="KX99" s="1">
        <v>30400.350000000013</v>
      </c>
      <c r="KY99" s="1">
        <v>0</v>
      </c>
    </row>
    <row r="100" spans="1:313" x14ac:dyDescent="0.35">
      <c r="A100" s="9" t="s">
        <v>841</v>
      </c>
      <c r="B100" s="10">
        <v>-124223.41</v>
      </c>
      <c r="C100" s="10">
        <v>0</v>
      </c>
      <c r="D100" s="10">
        <v>-158033.32</v>
      </c>
      <c r="E100" s="10">
        <v>0</v>
      </c>
      <c r="F100" s="10">
        <v>-110691</v>
      </c>
      <c r="G100" s="10">
        <v>-45717.93</v>
      </c>
      <c r="H100" s="10">
        <v>-2980.33</v>
      </c>
      <c r="I100" s="10">
        <v>-47658.47</v>
      </c>
      <c r="J100" s="10">
        <v>-17387.259999999998</v>
      </c>
      <c r="K100" s="10">
        <v>0</v>
      </c>
      <c r="L100" s="10">
        <v>0</v>
      </c>
      <c r="M100" s="10">
        <v>-13210.64</v>
      </c>
      <c r="N100" s="10">
        <v>-1081</v>
      </c>
      <c r="O100" s="10">
        <v>0</v>
      </c>
      <c r="P100" s="10">
        <v>0</v>
      </c>
      <c r="Q100" s="10">
        <v>0</v>
      </c>
      <c r="R100" s="10">
        <v>0</v>
      </c>
      <c r="S100" s="10">
        <v>746505.61</v>
      </c>
      <c r="T100" s="10">
        <v>27675.48</v>
      </c>
      <c r="U100" s="10">
        <v>0</v>
      </c>
      <c r="V100" s="10">
        <v>11692.42</v>
      </c>
      <c r="W100" s="10">
        <v>74679.820000000007</v>
      </c>
      <c r="X100" s="10">
        <v>0</v>
      </c>
      <c r="Y100" s="10">
        <v>42083.69</v>
      </c>
      <c r="Z100" s="10">
        <v>7220.45</v>
      </c>
      <c r="AA100" s="10">
        <v>324376.43</v>
      </c>
      <c r="AB100" s="10">
        <v>14875.85</v>
      </c>
      <c r="AC100" s="10">
        <v>0</v>
      </c>
      <c r="AD100" s="10">
        <v>24380.16</v>
      </c>
      <c r="AE100" s="10">
        <v>4408.8</v>
      </c>
      <c r="AF100" s="10">
        <v>43994.92</v>
      </c>
      <c r="AG100" s="10">
        <v>6373.24</v>
      </c>
      <c r="AH100" s="10">
        <v>33606.35</v>
      </c>
      <c r="AI100" s="10">
        <v>0</v>
      </c>
      <c r="AJ100" s="10">
        <v>7334.39</v>
      </c>
      <c r="AK100" s="10">
        <v>25683.119999999999</v>
      </c>
      <c r="AL100" s="10">
        <v>10406.27</v>
      </c>
      <c r="AM100" s="10">
        <v>0</v>
      </c>
      <c r="AN100" s="10">
        <v>9850.2900000000009</v>
      </c>
      <c r="AO100" s="10">
        <v>4440</v>
      </c>
      <c r="AP100" s="10">
        <v>0</v>
      </c>
      <c r="AQ100" s="10">
        <v>79483.58</v>
      </c>
      <c r="AR100" s="10">
        <v>0</v>
      </c>
      <c r="AS100" s="10">
        <v>20062.21</v>
      </c>
      <c r="AT100" s="10">
        <v>17721.93</v>
      </c>
      <c r="AU100" s="10">
        <v>0</v>
      </c>
      <c r="AV100" s="10">
        <v>0</v>
      </c>
      <c r="AW100" s="10">
        <v>0</v>
      </c>
      <c r="AX100" s="10">
        <v>0</v>
      </c>
      <c r="AY100" s="10">
        <v>0</v>
      </c>
      <c r="AZ100" s="10">
        <v>0</v>
      </c>
      <c r="BA100" s="12">
        <v>1015871.6500000001</v>
      </c>
      <c r="BB100" s="12">
        <v>-8309.1500000000015</v>
      </c>
      <c r="BC100" s="12">
        <v>1024180.7999999996</v>
      </c>
      <c r="BD100" s="12">
        <v>0</v>
      </c>
      <c r="BE100" s="12"/>
      <c r="BF100" s="12">
        <v>6413.8</v>
      </c>
      <c r="BG100" s="12">
        <v>0</v>
      </c>
      <c r="BH100" s="12">
        <v>1716.0500000000002</v>
      </c>
      <c r="BI100" s="12"/>
      <c r="BJ100" s="12">
        <v>1716.0500000000002</v>
      </c>
      <c r="BK100" s="12">
        <v>1334.75</v>
      </c>
      <c r="BL100" s="12"/>
      <c r="BM100" s="12">
        <v>1334.75</v>
      </c>
      <c r="BN100" s="12">
        <v>11672.15</v>
      </c>
      <c r="BO100" s="12"/>
      <c r="BP100" s="12">
        <v>11672.15</v>
      </c>
      <c r="BQ100" s="12">
        <v>-8309.1500000000015</v>
      </c>
      <c r="BS100" s="12">
        <v>0</v>
      </c>
      <c r="BT100" s="1">
        <v>0</v>
      </c>
      <c r="BU100" s="1">
        <v>0</v>
      </c>
      <c r="BV100" s="12">
        <v>-13210.64</v>
      </c>
      <c r="BW100" s="12">
        <v>25683.119999999999</v>
      </c>
      <c r="BY100" s="1">
        <v>0</v>
      </c>
      <c r="BZ100" s="1">
        <v>0</v>
      </c>
      <c r="CB100" s="44">
        <v>507</v>
      </c>
      <c r="CC100" s="12">
        <v>-17394.479999999283</v>
      </c>
      <c r="CD100" s="12">
        <v>61670.650000000489</v>
      </c>
      <c r="CE100" s="12">
        <v>56712.08</v>
      </c>
      <c r="CF100" s="1">
        <v>48402.93</v>
      </c>
      <c r="CH100" s="50">
        <v>1215526</v>
      </c>
      <c r="CI100" s="50">
        <v>0</v>
      </c>
      <c r="CJ100" s="50">
        <v>-37864.800000000003</v>
      </c>
      <c r="CK100" s="50">
        <v>-10637</v>
      </c>
      <c r="CL100" s="50"/>
      <c r="CM100" s="50">
        <v>0</v>
      </c>
      <c r="CN100" s="50">
        <v>-2400</v>
      </c>
      <c r="CO100" s="50">
        <v>-17715</v>
      </c>
      <c r="CP100" s="50">
        <v>-24746</v>
      </c>
      <c r="CQ100" s="50">
        <v>-2600.1</v>
      </c>
      <c r="CR100" s="50">
        <v>0</v>
      </c>
      <c r="CT100" s="56">
        <v>124223.41</v>
      </c>
      <c r="CU100" s="104">
        <v>974933.60100128187</v>
      </c>
      <c r="CV100" s="104">
        <v>120000.00000000003</v>
      </c>
      <c r="CW100" s="102">
        <v>0</v>
      </c>
      <c r="CX100" s="102">
        <v>0</v>
      </c>
      <c r="CY100" s="12">
        <v>0</v>
      </c>
      <c r="CZ100" s="63">
        <v>0</v>
      </c>
      <c r="DA100" s="60">
        <v>1219157.0110012819</v>
      </c>
      <c r="DB100" s="56">
        <v>0</v>
      </c>
      <c r="DC100" s="63"/>
      <c r="DD100" s="60">
        <v>0</v>
      </c>
      <c r="DE100" s="56">
        <v>158033.32</v>
      </c>
      <c r="DF100" s="102">
        <v>0</v>
      </c>
      <c r="DG100" s="12">
        <v>0</v>
      </c>
      <c r="DH100" s="60">
        <v>158033.32</v>
      </c>
      <c r="DI100" s="67">
        <v>0</v>
      </c>
      <c r="DJ100" s="71">
        <v>110691</v>
      </c>
      <c r="DK100" s="56">
        <v>45717.93</v>
      </c>
      <c r="DL100" s="12">
        <v>0</v>
      </c>
      <c r="DM100" s="12">
        <v>-17715</v>
      </c>
      <c r="DN100" s="63">
        <v>-24746</v>
      </c>
      <c r="DO100" s="67">
        <v>3256.9300000000003</v>
      </c>
      <c r="DP100" s="71">
        <v>2980.33</v>
      </c>
      <c r="DQ100" s="67">
        <v>1860</v>
      </c>
      <c r="DR100" s="67">
        <v>45798.47</v>
      </c>
      <c r="DS100" s="71">
        <v>17387.259999999998</v>
      </c>
      <c r="DT100" s="67">
        <v>0</v>
      </c>
      <c r="DU100" s="71">
        <v>0</v>
      </c>
      <c r="DV100" s="67">
        <v>13210.64</v>
      </c>
      <c r="DW100" s="71">
        <v>1081</v>
      </c>
      <c r="DX100" s="83">
        <v>0</v>
      </c>
      <c r="DY100" s="83">
        <v>0</v>
      </c>
      <c r="DZ100" s="83">
        <v>0</v>
      </c>
      <c r="EA100" s="83">
        <v>0</v>
      </c>
      <c r="EB100" s="83">
        <v>0</v>
      </c>
      <c r="EC100" s="83">
        <v>0</v>
      </c>
      <c r="ED100" s="83">
        <v>0</v>
      </c>
      <c r="EE100" s="67">
        <v>42461</v>
      </c>
      <c r="EG100" s="94">
        <v>746505.61</v>
      </c>
      <c r="EH100" s="94">
        <v>27675.48</v>
      </c>
      <c r="EI100" s="94">
        <v>0</v>
      </c>
      <c r="EJ100" s="94">
        <v>11692.42</v>
      </c>
      <c r="EK100" s="94">
        <v>74679.820000000007</v>
      </c>
      <c r="EL100" s="94">
        <v>0</v>
      </c>
      <c r="EM100" s="94">
        <v>42083.69</v>
      </c>
      <c r="EN100" s="94">
        <v>7220.45</v>
      </c>
      <c r="EO100" s="94">
        <v>324376.43</v>
      </c>
      <c r="EP100" s="94">
        <v>14875.85</v>
      </c>
      <c r="EQ100" s="94">
        <v>0</v>
      </c>
      <c r="ER100" s="94">
        <v>24380.16</v>
      </c>
      <c r="ES100" s="94">
        <v>4408.8</v>
      </c>
      <c r="ET100" s="94">
        <v>43994.92</v>
      </c>
      <c r="EU100" s="94">
        <v>6373.24</v>
      </c>
      <c r="EV100" s="94">
        <v>33606.35</v>
      </c>
      <c r="EW100" s="94">
        <v>0</v>
      </c>
      <c r="EX100" s="94">
        <v>7334.39</v>
      </c>
      <c r="EY100" s="92">
        <v>25683.119999999999</v>
      </c>
      <c r="EZ100" s="94">
        <v>10406.27</v>
      </c>
      <c r="FA100" s="94">
        <v>0</v>
      </c>
      <c r="FB100" s="94">
        <v>9850.2900000000009</v>
      </c>
      <c r="FC100" s="94">
        <v>4440</v>
      </c>
      <c r="FD100" s="94">
        <v>0</v>
      </c>
      <c r="FE100" s="94">
        <v>79483.58</v>
      </c>
      <c r="FF100" s="94">
        <v>0</v>
      </c>
      <c r="FG100" s="94">
        <v>20062.21</v>
      </c>
      <c r="FH100" s="94">
        <v>17721.93</v>
      </c>
      <c r="FI100" s="94">
        <v>0</v>
      </c>
      <c r="FJ100" s="94">
        <v>0</v>
      </c>
      <c r="FK100" s="94">
        <v>0</v>
      </c>
      <c r="FL100" s="94">
        <v>0</v>
      </c>
      <c r="FM100" s="186">
        <v>507</v>
      </c>
      <c r="FN100" s="1" t="s">
        <v>841</v>
      </c>
      <c r="FO100" s="118">
        <v>9353124</v>
      </c>
      <c r="FP100" s="118" t="s">
        <v>842</v>
      </c>
      <c r="FQ100" s="118" t="s">
        <v>843</v>
      </c>
      <c r="FR100" s="118" t="s">
        <v>844</v>
      </c>
      <c r="FS100" s="118" t="s">
        <v>845</v>
      </c>
      <c r="FT100" s="118" t="s">
        <v>233</v>
      </c>
      <c r="FU100" s="118"/>
      <c r="FV100" s="118"/>
      <c r="FW100" s="118"/>
      <c r="FX100" s="118"/>
      <c r="FY100" s="118"/>
      <c r="FZ100" s="118"/>
      <c r="GA100" s="118"/>
      <c r="GB100" s="118"/>
      <c r="GC100" s="118"/>
      <c r="GD100" s="118"/>
      <c r="GE100" s="118" t="s">
        <v>234</v>
      </c>
      <c r="GF100" s="118" t="s">
        <v>235</v>
      </c>
      <c r="GG100" s="118" t="s">
        <v>234</v>
      </c>
      <c r="GH100" s="120" t="s">
        <v>237</v>
      </c>
      <c r="GI100" s="118" t="s">
        <v>236</v>
      </c>
      <c r="GJ100" s="118" t="s">
        <v>236</v>
      </c>
      <c r="GK100" s="50">
        <v>-17394.479999999283</v>
      </c>
      <c r="GL100" s="118">
        <v>0</v>
      </c>
      <c r="GM100" s="50">
        <v>56712.08</v>
      </c>
      <c r="GN100" s="50">
        <v>1219160.1910012818</v>
      </c>
      <c r="GO100" s="50">
        <v>0</v>
      </c>
      <c r="GP100" s="50">
        <v>158033.32</v>
      </c>
      <c r="GQ100" s="50">
        <v>0</v>
      </c>
      <c r="GR100" s="50">
        <v>110691</v>
      </c>
      <c r="GS100" s="50">
        <v>3256.9300000000003</v>
      </c>
      <c r="GT100" s="50">
        <v>2980.33</v>
      </c>
      <c r="GU100" s="50">
        <v>1860</v>
      </c>
      <c r="GV100" s="50">
        <v>45798.47</v>
      </c>
      <c r="GW100" s="50">
        <v>17387.259999999998</v>
      </c>
      <c r="GX100" s="50">
        <v>0</v>
      </c>
      <c r="GY100" s="50">
        <v>0</v>
      </c>
      <c r="GZ100" s="50">
        <v>13210.64</v>
      </c>
      <c r="HA100" s="50">
        <v>1081</v>
      </c>
      <c r="HB100" s="118">
        <v>0</v>
      </c>
      <c r="HC100" s="118">
        <v>0</v>
      </c>
      <c r="HD100" s="118">
        <v>0</v>
      </c>
      <c r="HE100" s="118">
        <v>0</v>
      </c>
      <c r="HF100" s="118">
        <v>0</v>
      </c>
      <c r="HG100" s="118">
        <v>0</v>
      </c>
      <c r="HH100" s="50">
        <v>42461</v>
      </c>
      <c r="HI100" s="50">
        <v>746505.61</v>
      </c>
      <c r="HJ100" s="50">
        <v>27675.48</v>
      </c>
      <c r="HK100" s="50">
        <v>336660.27999999863</v>
      </c>
      <c r="HL100" s="50">
        <v>11692.42</v>
      </c>
      <c r="HM100" s="50">
        <v>74679.820000000007</v>
      </c>
      <c r="HN100" s="50">
        <v>0</v>
      </c>
      <c r="HO100" s="50">
        <v>42083.69</v>
      </c>
      <c r="HP100" s="50">
        <v>7220.45</v>
      </c>
      <c r="HQ100" s="50">
        <v>1315.5000000013388</v>
      </c>
      <c r="HR100" s="50">
        <v>1276.5000000000036</v>
      </c>
      <c r="HS100" s="50">
        <v>0</v>
      </c>
      <c r="HT100" s="50">
        <v>24380.16</v>
      </c>
      <c r="HU100" s="50">
        <v>4408.8</v>
      </c>
      <c r="HV100" s="50">
        <v>43994.92</v>
      </c>
      <c r="HW100" s="50">
        <v>6373.24</v>
      </c>
      <c r="HX100" s="50">
        <v>33606.35</v>
      </c>
      <c r="HY100" s="50">
        <v>0</v>
      </c>
      <c r="HZ100" s="50">
        <v>7334.39</v>
      </c>
      <c r="IA100" s="50">
        <v>25683.119999999999</v>
      </c>
      <c r="IB100" s="50">
        <v>10406.27</v>
      </c>
      <c r="IC100" s="50">
        <v>0</v>
      </c>
      <c r="ID100" s="50">
        <v>9850.2900000000009</v>
      </c>
      <c r="IE100" s="50">
        <v>4440</v>
      </c>
      <c r="IF100" s="50">
        <v>0</v>
      </c>
      <c r="IG100" s="50">
        <v>79483.58</v>
      </c>
      <c r="IH100" s="50">
        <v>0</v>
      </c>
      <c r="II100" s="50">
        <v>20062.21</v>
      </c>
      <c r="IJ100" s="50">
        <v>17721.93</v>
      </c>
      <c r="IK100" s="50">
        <v>0</v>
      </c>
      <c r="IL100" s="50">
        <v>0</v>
      </c>
      <c r="IM100" s="50">
        <v>0</v>
      </c>
      <c r="IN100" s="50">
        <v>0</v>
      </c>
      <c r="IO100" s="50">
        <v>0</v>
      </c>
      <c r="IP100" s="50">
        <v>6413.8</v>
      </c>
      <c r="IQ100" s="50">
        <v>0</v>
      </c>
      <c r="IR100" s="118">
        <v>0</v>
      </c>
      <c r="IS100" s="118">
        <v>1</v>
      </c>
      <c r="IT100" s="118">
        <v>0</v>
      </c>
      <c r="IU100" s="50">
        <v>1716.0500000000002</v>
      </c>
      <c r="IV100" s="50">
        <v>1334.75</v>
      </c>
      <c r="IW100" s="50">
        <v>11672.15</v>
      </c>
      <c r="IX100" s="50">
        <v>61670.650000000489</v>
      </c>
      <c r="IY100" s="50"/>
      <c r="IZ100" s="50">
        <v>48402.93</v>
      </c>
      <c r="JA100" s="118">
        <v>0</v>
      </c>
      <c r="JB100" s="118">
        <v>0</v>
      </c>
      <c r="JC100" s="118">
        <v>0</v>
      </c>
      <c r="JD100" s="118"/>
      <c r="JF100" s="12">
        <v>-17394.479999999283</v>
      </c>
      <c r="JG100" s="12">
        <v>1615920.1410012818</v>
      </c>
      <c r="JH100" s="12">
        <v>1536855.01</v>
      </c>
      <c r="JI100" s="100">
        <v>61670.651001282502</v>
      </c>
      <c r="JJ100" s="102">
        <v>61670.650000000489</v>
      </c>
      <c r="JK100" s="104">
        <v>-1.0012820130214095E-3</v>
      </c>
      <c r="JM100" s="12">
        <v>56712.08</v>
      </c>
      <c r="JN100" s="12">
        <v>6413.8</v>
      </c>
      <c r="JO100" s="12">
        <v>14722.95</v>
      </c>
      <c r="JP100" s="100">
        <v>48402.930000000008</v>
      </c>
      <c r="JQ100" s="100">
        <v>48402.93</v>
      </c>
      <c r="JR100" s="100">
        <v>0</v>
      </c>
      <c r="JS100" s="12">
        <v>1024180.7999999996</v>
      </c>
      <c r="JZ100" s="105" t="s">
        <v>841</v>
      </c>
      <c r="KA100" s="105">
        <v>507</v>
      </c>
      <c r="KB100" s="105">
        <v>0</v>
      </c>
      <c r="KC100" s="105" t="s">
        <v>846</v>
      </c>
      <c r="KD100" s="105"/>
      <c r="KE100" s="105" t="s">
        <v>847</v>
      </c>
      <c r="KF100" s="105"/>
      <c r="KG100" s="105"/>
      <c r="KH100" s="105">
        <v>974933.60100128199</v>
      </c>
      <c r="KI100" s="105">
        <v>974933.60100128187</v>
      </c>
      <c r="KJ100" s="105">
        <v>120000.00000000003</v>
      </c>
      <c r="KK100" s="105">
        <v>0</v>
      </c>
      <c r="KL100" s="105">
        <v>1094937</v>
      </c>
      <c r="KN100" s="106">
        <v>0</v>
      </c>
      <c r="KQ100" s="1" t="s">
        <v>841</v>
      </c>
      <c r="KR100" s="12">
        <v>323060.92999999865</v>
      </c>
      <c r="KS100" s="12">
        <v>0</v>
      </c>
      <c r="KT100" s="12">
        <v>0</v>
      </c>
      <c r="KU100" s="12">
        <v>13599.349999999997</v>
      </c>
      <c r="KW100" s="1">
        <v>0</v>
      </c>
      <c r="KX100" s="1">
        <v>0</v>
      </c>
      <c r="KY100" s="1">
        <v>0</v>
      </c>
    </row>
    <row r="101" spans="1:313" x14ac:dyDescent="0.35">
      <c r="A101" s="2" t="s">
        <v>848</v>
      </c>
      <c r="B101" s="3">
        <v>-36143.26</v>
      </c>
      <c r="C101" s="3">
        <v>0</v>
      </c>
      <c r="D101" s="3">
        <v>-27266.67</v>
      </c>
      <c r="E101" s="3">
        <v>0</v>
      </c>
      <c r="F101" s="3">
        <v>-54188.5</v>
      </c>
      <c r="G101" s="3">
        <v>-43805.93</v>
      </c>
      <c r="H101" s="3">
        <v>-1125</v>
      </c>
      <c r="I101" s="3">
        <v>-17964.55</v>
      </c>
      <c r="J101" s="3">
        <v>-8908.1299999999992</v>
      </c>
      <c r="K101" s="3">
        <v>-1650</v>
      </c>
      <c r="L101" s="3">
        <v>-2025</v>
      </c>
      <c r="M101" s="3">
        <v>-14611.36</v>
      </c>
      <c r="N101" s="3">
        <v>-2240.96</v>
      </c>
      <c r="O101" s="3">
        <v>0</v>
      </c>
      <c r="P101" s="3">
        <v>0</v>
      </c>
      <c r="Q101" s="3">
        <v>0</v>
      </c>
      <c r="R101" s="3">
        <v>0</v>
      </c>
      <c r="S101" s="3">
        <v>510482.44</v>
      </c>
      <c r="T101" s="3">
        <v>0</v>
      </c>
      <c r="U101" s="3">
        <v>0</v>
      </c>
      <c r="V101" s="3">
        <v>17029.45</v>
      </c>
      <c r="W101" s="3">
        <v>41595.68</v>
      </c>
      <c r="X101" s="3">
        <v>0</v>
      </c>
      <c r="Y101" s="3">
        <v>22730.74</v>
      </c>
      <c r="Z101" s="3">
        <v>1055.95</v>
      </c>
      <c r="AA101" s="3">
        <v>141764.38</v>
      </c>
      <c r="AB101" s="3">
        <v>3122.87</v>
      </c>
      <c r="AC101" s="3">
        <v>0</v>
      </c>
      <c r="AD101" s="3">
        <v>15636.14</v>
      </c>
      <c r="AE101" s="3">
        <v>9494.39</v>
      </c>
      <c r="AF101" s="3">
        <v>22002.41</v>
      </c>
      <c r="AG101" s="3">
        <v>2429.94</v>
      </c>
      <c r="AH101" s="3">
        <v>23285.19</v>
      </c>
      <c r="AI101" s="3">
        <v>0</v>
      </c>
      <c r="AJ101" s="3">
        <v>3067.04</v>
      </c>
      <c r="AK101" s="3">
        <v>45345.29</v>
      </c>
      <c r="AL101" s="3">
        <v>9672.27</v>
      </c>
      <c r="AM101" s="3">
        <v>0</v>
      </c>
      <c r="AN101" s="3">
        <v>10204.540000000001</v>
      </c>
      <c r="AO101" s="3">
        <v>3220</v>
      </c>
      <c r="AP101" s="3">
        <v>0</v>
      </c>
      <c r="AQ101" s="3">
        <v>51051.71</v>
      </c>
      <c r="AR101" s="3">
        <v>976.55</v>
      </c>
      <c r="AS101" s="3">
        <v>2858.48</v>
      </c>
      <c r="AT101" s="3">
        <v>23557.58</v>
      </c>
      <c r="AU101" s="3">
        <v>0</v>
      </c>
      <c r="AV101" s="3">
        <v>15016.94</v>
      </c>
      <c r="AW101" s="3">
        <v>0</v>
      </c>
      <c r="AX101" s="3">
        <v>0</v>
      </c>
      <c r="AY101" s="3">
        <v>0</v>
      </c>
      <c r="AZ101" s="3">
        <v>0</v>
      </c>
      <c r="BA101" s="12">
        <v>765670.62</v>
      </c>
      <c r="BB101" s="12">
        <v>-797.07000000000335</v>
      </c>
      <c r="BC101" s="12">
        <v>766467.68999999971</v>
      </c>
      <c r="BD101" s="12">
        <v>0</v>
      </c>
      <c r="BE101" s="12"/>
      <c r="BF101" s="12">
        <v>18250.93</v>
      </c>
      <c r="BG101" s="12">
        <v>0</v>
      </c>
      <c r="BH101" s="12">
        <v>14548.7</v>
      </c>
      <c r="BI101" s="12"/>
      <c r="BJ101" s="12">
        <v>14548.7</v>
      </c>
      <c r="BK101" s="12">
        <v>2075.6000000000004</v>
      </c>
      <c r="BL101" s="12"/>
      <c r="BM101" s="12">
        <v>2075.6000000000004</v>
      </c>
      <c r="BN101" s="12">
        <v>2423.6999999999998</v>
      </c>
      <c r="BO101" s="12"/>
      <c r="BP101" s="12">
        <v>2423.6999999999998</v>
      </c>
      <c r="BQ101" s="12">
        <v>-797.07000000000335</v>
      </c>
      <c r="BS101" s="12">
        <v>0</v>
      </c>
      <c r="BT101" s="1">
        <v>0</v>
      </c>
      <c r="BU101" s="1">
        <v>0</v>
      </c>
      <c r="BV101" s="12">
        <v>-14611.36</v>
      </c>
      <c r="BW101" s="12">
        <v>45345.29</v>
      </c>
      <c r="BY101" s="1">
        <v>0</v>
      </c>
      <c r="BZ101" s="1">
        <v>0</v>
      </c>
      <c r="CB101" s="44">
        <v>508</v>
      </c>
      <c r="CC101" s="12">
        <v>100122.57000000041</v>
      </c>
      <c r="CD101" s="12">
        <v>67612.970000000205</v>
      </c>
      <c r="CE101" s="12">
        <v>28413.27</v>
      </c>
      <c r="CF101" s="1">
        <v>13534.29</v>
      </c>
      <c r="CH101" s="50">
        <v>810251</v>
      </c>
      <c r="CI101" s="50">
        <v>0</v>
      </c>
      <c r="CJ101" s="50">
        <v>0</v>
      </c>
      <c r="CK101" s="50">
        <v>-7994</v>
      </c>
      <c r="CL101" s="50"/>
      <c r="CM101" s="50">
        <v>0</v>
      </c>
      <c r="CN101" s="50">
        <v>0</v>
      </c>
      <c r="CO101" s="50">
        <v>-17465</v>
      </c>
      <c r="CP101" s="50">
        <v>-25484</v>
      </c>
      <c r="CQ101" s="50">
        <v>0</v>
      </c>
      <c r="CR101" s="50">
        <v>0</v>
      </c>
      <c r="CT101" s="56">
        <v>36143.26</v>
      </c>
      <c r="CU101" s="104">
        <v>733163.85449305468</v>
      </c>
      <c r="CV101" s="104">
        <v>0</v>
      </c>
      <c r="CW101" s="12">
        <v>0</v>
      </c>
      <c r="CX101" s="12">
        <v>0</v>
      </c>
      <c r="CY101" s="12">
        <v>0</v>
      </c>
      <c r="CZ101" s="63">
        <v>0</v>
      </c>
      <c r="DA101" s="60">
        <v>769307.11449305469</v>
      </c>
      <c r="DB101" s="56">
        <v>0</v>
      </c>
      <c r="DC101" s="63"/>
      <c r="DD101" s="60">
        <v>0</v>
      </c>
      <c r="DE101" s="56">
        <v>27266.67</v>
      </c>
      <c r="DF101" s="12">
        <v>0</v>
      </c>
      <c r="DG101" s="12">
        <v>0</v>
      </c>
      <c r="DH101" s="60">
        <v>27266.67</v>
      </c>
      <c r="DI101" s="67">
        <v>0</v>
      </c>
      <c r="DJ101" s="71">
        <v>54188.5</v>
      </c>
      <c r="DK101" s="56">
        <v>43805.93</v>
      </c>
      <c r="DL101" s="12">
        <v>0</v>
      </c>
      <c r="DM101" s="12">
        <v>-17465</v>
      </c>
      <c r="DN101" s="63">
        <v>-25484</v>
      </c>
      <c r="DO101" s="67">
        <v>856.93000000000029</v>
      </c>
      <c r="DP101" s="71">
        <v>1125</v>
      </c>
      <c r="DQ101" s="67">
        <v>1250</v>
      </c>
      <c r="DR101" s="67">
        <v>16714.55</v>
      </c>
      <c r="DS101" s="71">
        <v>8908.1299999999992</v>
      </c>
      <c r="DT101" s="67">
        <v>1650</v>
      </c>
      <c r="DU101" s="71">
        <v>2025</v>
      </c>
      <c r="DV101" s="67">
        <v>14611.36</v>
      </c>
      <c r="DW101" s="71">
        <v>2240.96</v>
      </c>
      <c r="DX101" s="83">
        <v>0</v>
      </c>
      <c r="DY101" s="83">
        <v>0</v>
      </c>
      <c r="DZ101" s="83">
        <v>0</v>
      </c>
      <c r="EA101" s="83">
        <v>0</v>
      </c>
      <c r="EB101" s="83">
        <v>0</v>
      </c>
      <c r="EC101" s="83">
        <v>0</v>
      </c>
      <c r="ED101" s="83">
        <v>0</v>
      </c>
      <c r="EE101" s="67">
        <v>42949</v>
      </c>
      <c r="EG101" s="92">
        <v>510482.44</v>
      </c>
      <c r="EH101" s="92">
        <v>0</v>
      </c>
      <c r="EI101" s="92">
        <v>0</v>
      </c>
      <c r="EJ101" s="92">
        <v>17029.45</v>
      </c>
      <c r="EK101" s="92">
        <v>41595.68</v>
      </c>
      <c r="EL101" s="92">
        <v>0</v>
      </c>
      <c r="EM101" s="92">
        <v>22730.74</v>
      </c>
      <c r="EN101" s="92">
        <v>1055.95</v>
      </c>
      <c r="EO101" s="92">
        <v>141764.38</v>
      </c>
      <c r="EP101" s="92">
        <v>3122.87</v>
      </c>
      <c r="EQ101" s="92">
        <v>0</v>
      </c>
      <c r="ER101" s="92">
        <v>15636.14</v>
      </c>
      <c r="ES101" s="92">
        <v>9494.39</v>
      </c>
      <c r="ET101" s="92">
        <v>22002.41</v>
      </c>
      <c r="EU101" s="92">
        <v>2429.94</v>
      </c>
      <c r="EV101" s="92">
        <v>23285.19</v>
      </c>
      <c r="EW101" s="92">
        <v>0</v>
      </c>
      <c r="EX101" s="92">
        <v>3067.04</v>
      </c>
      <c r="EY101" s="92">
        <v>45345.29</v>
      </c>
      <c r="EZ101" s="92">
        <v>9672.27</v>
      </c>
      <c r="FA101" s="92">
        <v>0</v>
      </c>
      <c r="FB101" s="92">
        <v>10204.540000000001</v>
      </c>
      <c r="FC101" s="92">
        <v>3220</v>
      </c>
      <c r="FD101" s="92">
        <v>0</v>
      </c>
      <c r="FE101" s="92">
        <v>51051.71</v>
      </c>
      <c r="FF101" s="92">
        <v>976.55</v>
      </c>
      <c r="FG101" s="92">
        <v>2858.48</v>
      </c>
      <c r="FH101" s="92">
        <v>23557.58</v>
      </c>
      <c r="FI101" s="92">
        <v>0</v>
      </c>
      <c r="FJ101" s="92">
        <v>15016.94</v>
      </c>
      <c r="FK101" s="92">
        <v>0</v>
      </c>
      <c r="FL101" s="92">
        <v>0</v>
      </c>
      <c r="FM101" s="186">
        <v>508</v>
      </c>
      <c r="FN101" s="1" t="s">
        <v>848</v>
      </c>
      <c r="FO101" s="118">
        <v>9352016</v>
      </c>
      <c r="FP101" s="118" t="s">
        <v>849</v>
      </c>
      <c r="FQ101" s="118" t="s">
        <v>850</v>
      </c>
      <c r="FR101" s="118" t="s">
        <v>851</v>
      </c>
      <c r="FS101" s="118" t="s">
        <v>852</v>
      </c>
      <c r="FT101" s="118" t="s">
        <v>233</v>
      </c>
      <c r="FU101" s="118"/>
      <c r="FV101" s="118"/>
      <c r="FW101" s="118"/>
      <c r="FX101" s="118"/>
      <c r="FY101" s="118"/>
      <c r="FZ101" s="118"/>
      <c r="GA101" s="118"/>
      <c r="GB101" s="118"/>
      <c r="GC101" s="118"/>
      <c r="GD101" s="118"/>
      <c r="GE101" s="118" t="s">
        <v>234</v>
      </c>
      <c r="GF101" s="118" t="s">
        <v>235</v>
      </c>
      <c r="GG101" s="118" t="s">
        <v>234</v>
      </c>
      <c r="GH101" s="120" t="s">
        <v>237</v>
      </c>
      <c r="GI101" s="118" t="s">
        <v>236</v>
      </c>
      <c r="GJ101" s="118" t="s">
        <v>236</v>
      </c>
      <c r="GK101" s="50">
        <v>100122.57000000041</v>
      </c>
      <c r="GL101" s="118">
        <v>0</v>
      </c>
      <c r="GM101" s="50">
        <v>28413.27</v>
      </c>
      <c r="GN101" s="50">
        <v>769304.28449305473</v>
      </c>
      <c r="GO101" s="50">
        <v>0</v>
      </c>
      <c r="GP101" s="50">
        <v>27266.67</v>
      </c>
      <c r="GQ101" s="50">
        <v>0</v>
      </c>
      <c r="GR101" s="50">
        <v>54188.5</v>
      </c>
      <c r="GS101" s="50">
        <v>856.93000000000029</v>
      </c>
      <c r="GT101" s="50">
        <v>1125</v>
      </c>
      <c r="GU101" s="50">
        <v>1250</v>
      </c>
      <c r="GV101" s="50">
        <v>16714.55</v>
      </c>
      <c r="GW101" s="50">
        <v>8908.1299999999992</v>
      </c>
      <c r="GX101" s="50">
        <v>1650</v>
      </c>
      <c r="GY101" s="50">
        <v>2025</v>
      </c>
      <c r="GZ101" s="50">
        <v>14611.36</v>
      </c>
      <c r="HA101" s="50">
        <v>2240.96</v>
      </c>
      <c r="HB101" s="118">
        <v>0</v>
      </c>
      <c r="HC101" s="118">
        <v>0</v>
      </c>
      <c r="HD101" s="118">
        <v>0</v>
      </c>
      <c r="HE101" s="118">
        <v>0</v>
      </c>
      <c r="HF101" s="118">
        <v>0</v>
      </c>
      <c r="HG101" s="118">
        <v>0</v>
      </c>
      <c r="HH101" s="50">
        <v>42949</v>
      </c>
      <c r="HI101" s="50">
        <v>510482.44</v>
      </c>
      <c r="HJ101" s="50">
        <v>0</v>
      </c>
      <c r="HK101" s="50">
        <v>136617.5100000001</v>
      </c>
      <c r="HL101" s="50">
        <v>17029.45</v>
      </c>
      <c r="HM101" s="50">
        <v>41595.68</v>
      </c>
      <c r="HN101" s="50">
        <v>0</v>
      </c>
      <c r="HO101" s="50">
        <v>22730.74</v>
      </c>
      <c r="HP101" s="50">
        <v>1055.95</v>
      </c>
      <c r="HQ101" s="50">
        <v>5146.869999999908</v>
      </c>
      <c r="HR101" s="50">
        <v>3122.87</v>
      </c>
      <c r="HS101" s="50">
        <v>0</v>
      </c>
      <c r="HT101" s="50">
        <v>15636.14</v>
      </c>
      <c r="HU101" s="50">
        <v>9494.39</v>
      </c>
      <c r="HV101" s="50">
        <v>22002.41</v>
      </c>
      <c r="HW101" s="50">
        <v>2429.94</v>
      </c>
      <c r="HX101" s="50">
        <v>23285.19</v>
      </c>
      <c r="HY101" s="50">
        <v>0</v>
      </c>
      <c r="HZ101" s="50">
        <v>3067.04</v>
      </c>
      <c r="IA101" s="50">
        <v>45345.29</v>
      </c>
      <c r="IB101" s="50">
        <v>9672.27</v>
      </c>
      <c r="IC101" s="50">
        <v>0</v>
      </c>
      <c r="ID101" s="50">
        <v>10204.540000000001</v>
      </c>
      <c r="IE101" s="50">
        <v>3220</v>
      </c>
      <c r="IF101" s="50">
        <v>0</v>
      </c>
      <c r="IG101" s="50">
        <v>51051.71</v>
      </c>
      <c r="IH101" s="50">
        <v>976.55</v>
      </c>
      <c r="II101" s="50">
        <v>2858.48</v>
      </c>
      <c r="IJ101" s="50">
        <v>23557.58</v>
      </c>
      <c r="IK101" s="50">
        <v>0</v>
      </c>
      <c r="IL101" s="50">
        <v>0</v>
      </c>
      <c r="IM101" s="50">
        <v>15016.94</v>
      </c>
      <c r="IN101" s="50">
        <v>0</v>
      </c>
      <c r="IO101" s="50">
        <v>0</v>
      </c>
      <c r="IP101" s="122">
        <v>18250.93</v>
      </c>
      <c r="IQ101" s="122">
        <v>0</v>
      </c>
      <c r="IR101" s="123">
        <v>0</v>
      </c>
      <c r="IS101" s="123">
        <v>1</v>
      </c>
      <c r="IT101" s="123">
        <v>0</v>
      </c>
      <c r="IU101" s="122">
        <v>14548.7</v>
      </c>
      <c r="IV101" s="122">
        <v>2075.6000000000004</v>
      </c>
      <c r="IW101" s="122">
        <v>2423.6999999999998</v>
      </c>
      <c r="IX101" s="50">
        <v>67612.970000000205</v>
      </c>
      <c r="IY101" s="50"/>
      <c r="IZ101" s="50">
        <v>13534.29</v>
      </c>
      <c r="JA101" s="118">
        <v>0</v>
      </c>
      <c r="JB101" s="118">
        <v>0</v>
      </c>
      <c r="JC101" s="118">
        <v>0</v>
      </c>
      <c r="JD101" s="118" t="s">
        <v>274</v>
      </c>
      <c r="JF101" s="12">
        <v>100122.57000000041</v>
      </c>
      <c r="JG101" s="12">
        <v>943090.38449305482</v>
      </c>
      <c r="JH101" s="12">
        <v>975599.97999999986</v>
      </c>
      <c r="JI101" s="100">
        <v>67612.974493055372</v>
      </c>
      <c r="JJ101" s="102">
        <v>67612.970000000205</v>
      </c>
      <c r="JK101" s="104">
        <v>-4.4930551666766405E-3</v>
      </c>
      <c r="JM101" s="12">
        <v>28413.27</v>
      </c>
      <c r="JN101" s="12">
        <v>18250.93</v>
      </c>
      <c r="JO101" s="12">
        <v>19048.000000000004</v>
      </c>
      <c r="JP101" s="100">
        <v>27616.199999999993</v>
      </c>
      <c r="JQ101" s="100">
        <v>13534.29</v>
      </c>
      <c r="JR101" s="100">
        <v>-14081.909999999993</v>
      </c>
      <c r="JS101" s="12">
        <v>766467.68999999971</v>
      </c>
      <c r="JZ101" s="105" t="s">
        <v>848</v>
      </c>
      <c r="KA101" s="105">
        <v>508</v>
      </c>
      <c r="KB101" s="105">
        <v>0</v>
      </c>
      <c r="KC101" s="105" t="s">
        <v>853</v>
      </c>
      <c r="KD101" s="105"/>
      <c r="KE101" s="105" t="s">
        <v>854</v>
      </c>
      <c r="KF101" s="105"/>
      <c r="KG101" s="105"/>
      <c r="KH101" s="105">
        <v>733163.85449305444</v>
      </c>
      <c r="KI101" s="105">
        <v>733163.85449305468</v>
      </c>
      <c r="KJ101" s="105"/>
      <c r="KK101" s="105">
        <v>0</v>
      </c>
      <c r="KL101" s="105">
        <v>733161</v>
      </c>
      <c r="KN101" s="106">
        <v>0</v>
      </c>
      <c r="KQ101" s="1" t="s">
        <v>848</v>
      </c>
      <c r="KR101" s="12">
        <v>136617.5100000001</v>
      </c>
      <c r="KS101" s="12">
        <v>0</v>
      </c>
      <c r="KT101" s="12">
        <v>0</v>
      </c>
      <c r="KU101" s="12">
        <v>0</v>
      </c>
      <c r="KW101" s="1">
        <v>0</v>
      </c>
      <c r="KX101" s="1">
        <v>0</v>
      </c>
      <c r="KY101" s="1">
        <v>0</v>
      </c>
    </row>
    <row r="102" spans="1:313" x14ac:dyDescent="0.35">
      <c r="A102" s="2" t="s">
        <v>855</v>
      </c>
      <c r="B102" s="3">
        <v>-34575.620000000003</v>
      </c>
      <c r="C102" s="3">
        <v>0</v>
      </c>
      <c r="D102" s="3">
        <v>-2000</v>
      </c>
      <c r="E102" s="3">
        <v>0</v>
      </c>
      <c r="F102" s="3">
        <v>-46595</v>
      </c>
      <c r="G102" s="3">
        <v>-35056.93</v>
      </c>
      <c r="H102" s="3">
        <v>0</v>
      </c>
      <c r="I102" s="3">
        <v>-18490.8</v>
      </c>
      <c r="J102" s="3">
        <v>-12320.5</v>
      </c>
      <c r="K102" s="3">
        <v>-1257.2</v>
      </c>
      <c r="L102" s="3">
        <v>0</v>
      </c>
      <c r="M102" s="3">
        <v>-5296.8</v>
      </c>
      <c r="N102" s="3">
        <v>-3805.06</v>
      </c>
      <c r="O102" s="3">
        <v>0</v>
      </c>
      <c r="P102" s="3">
        <v>0</v>
      </c>
      <c r="Q102" s="3">
        <v>0</v>
      </c>
      <c r="R102" s="3">
        <v>0</v>
      </c>
      <c r="S102" s="3">
        <v>378202.05</v>
      </c>
      <c r="T102" s="3">
        <v>8177.21</v>
      </c>
      <c r="U102" s="3">
        <v>0</v>
      </c>
      <c r="V102" s="3">
        <v>476.62</v>
      </c>
      <c r="W102" s="3">
        <v>28188.6</v>
      </c>
      <c r="X102" s="3">
        <v>0</v>
      </c>
      <c r="Y102" s="3">
        <v>6123.41</v>
      </c>
      <c r="Z102" s="3">
        <v>3719.84</v>
      </c>
      <c r="AA102" s="3">
        <v>116782.91</v>
      </c>
      <c r="AB102" s="3">
        <v>0</v>
      </c>
      <c r="AC102" s="3">
        <v>31.07</v>
      </c>
      <c r="AD102" s="3">
        <v>12717.36</v>
      </c>
      <c r="AE102" s="3">
        <v>5233.32</v>
      </c>
      <c r="AF102" s="3">
        <v>17751.36</v>
      </c>
      <c r="AG102" s="3">
        <v>1911.34</v>
      </c>
      <c r="AH102" s="3">
        <v>17418.68</v>
      </c>
      <c r="AI102" s="3">
        <v>0</v>
      </c>
      <c r="AJ102" s="3">
        <v>3698.59</v>
      </c>
      <c r="AK102" s="3">
        <v>22046.81</v>
      </c>
      <c r="AL102" s="3">
        <v>7958.53</v>
      </c>
      <c r="AM102" s="3">
        <v>0</v>
      </c>
      <c r="AN102" s="3">
        <v>14205.91</v>
      </c>
      <c r="AO102" s="3">
        <v>3190</v>
      </c>
      <c r="AP102" s="3">
        <v>931.49</v>
      </c>
      <c r="AQ102" s="3">
        <v>42504.47</v>
      </c>
      <c r="AR102" s="3">
        <v>12266.18</v>
      </c>
      <c r="AS102" s="3">
        <v>7960</v>
      </c>
      <c r="AT102" s="3">
        <v>15222.56</v>
      </c>
      <c r="AU102" s="3">
        <v>0</v>
      </c>
      <c r="AV102" s="3">
        <v>1248.44</v>
      </c>
      <c r="AW102" s="3">
        <v>0</v>
      </c>
      <c r="AX102" s="3">
        <v>0</v>
      </c>
      <c r="AY102" s="3">
        <v>-1531.48</v>
      </c>
      <c r="AZ102" s="3">
        <v>682</v>
      </c>
      <c r="BA102" s="12">
        <v>567719.3600000001</v>
      </c>
      <c r="BB102" s="12">
        <v>-11156.779999999999</v>
      </c>
      <c r="BC102" s="12">
        <v>578876.14</v>
      </c>
      <c r="BD102" s="12">
        <v>0</v>
      </c>
      <c r="BE102" s="12"/>
      <c r="BF102" s="12">
        <v>5406.25</v>
      </c>
      <c r="BG102" s="12">
        <v>0</v>
      </c>
      <c r="BH102" s="12">
        <v>1744.03</v>
      </c>
      <c r="BI102" s="12"/>
      <c r="BJ102" s="12">
        <v>1744.03</v>
      </c>
      <c r="BK102" s="12">
        <v>0</v>
      </c>
      <c r="BL102" s="12"/>
      <c r="BM102" s="12">
        <v>0</v>
      </c>
      <c r="BN102" s="12">
        <v>14819</v>
      </c>
      <c r="BO102" s="12"/>
      <c r="BP102" s="12">
        <v>14819</v>
      </c>
      <c r="BQ102" s="12">
        <v>-11156.779999999999</v>
      </c>
      <c r="BS102" s="12">
        <v>-849.48</v>
      </c>
      <c r="BT102" s="1">
        <v>-849.48</v>
      </c>
      <c r="BU102" s="1">
        <v>0</v>
      </c>
      <c r="BV102" s="12">
        <v>-6146.2800000000007</v>
      </c>
      <c r="BW102" s="12">
        <v>22046.81</v>
      </c>
      <c r="BY102" s="1">
        <v>0</v>
      </c>
      <c r="BZ102" s="1">
        <v>0</v>
      </c>
      <c r="CB102" s="44">
        <v>517</v>
      </c>
      <c r="CC102" s="12">
        <v>97665.119999999646</v>
      </c>
      <c r="CD102" s="12">
        <v>179634.09999999998</v>
      </c>
      <c r="CE102" s="12">
        <v>23926</v>
      </c>
      <c r="CF102" s="1">
        <v>12769.220000000001</v>
      </c>
      <c r="CH102" s="50">
        <v>635870</v>
      </c>
      <c r="CI102" s="50">
        <v>0</v>
      </c>
      <c r="CJ102" s="50">
        <v>0</v>
      </c>
      <c r="CK102" s="50">
        <v>-6831</v>
      </c>
      <c r="CL102" s="50"/>
      <c r="CM102" s="50">
        <v>0</v>
      </c>
      <c r="CN102" s="50">
        <v>0</v>
      </c>
      <c r="CO102" s="50">
        <v>-7133</v>
      </c>
      <c r="CP102" s="50">
        <v>-17098</v>
      </c>
      <c r="CQ102" s="50">
        <v>0</v>
      </c>
      <c r="CR102" s="50">
        <v>0</v>
      </c>
      <c r="CT102" s="56">
        <v>34575.620000000003</v>
      </c>
      <c r="CU102" s="104">
        <v>649685.40006024647</v>
      </c>
      <c r="CV102" s="104">
        <v>0</v>
      </c>
      <c r="CW102" s="12">
        <v>0</v>
      </c>
      <c r="CX102" s="12">
        <v>0</v>
      </c>
      <c r="CY102" s="12">
        <v>0</v>
      </c>
      <c r="CZ102" s="63">
        <v>0</v>
      </c>
      <c r="DA102" s="60">
        <v>684261.02006024646</v>
      </c>
      <c r="DB102" s="56">
        <v>0</v>
      </c>
      <c r="DC102" s="63"/>
      <c r="DD102" s="60">
        <v>0</v>
      </c>
      <c r="DE102" s="56">
        <v>2000</v>
      </c>
      <c r="DF102" s="12">
        <v>0</v>
      </c>
      <c r="DG102" s="12">
        <v>0</v>
      </c>
      <c r="DH102" s="60">
        <v>2000</v>
      </c>
      <c r="DI102" s="67">
        <v>0</v>
      </c>
      <c r="DJ102" s="71">
        <v>46595</v>
      </c>
      <c r="DK102" s="56">
        <v>35056.93</v>
      </c>
      <c r="DL102" s="12">
        <v>0</v>
      </c>
      <c r="DM102" s="12">
        <v>-7133</v>
      </c>
      <c r="DN102" s="63">
        <v>-17098</v>
      </c>
      <c r="DO102" s="67">
        <v>10825.93</v>
      </c>
      <c r="DP102" s="71">
        <v>0</v>
      </c>
      <c r="DQ102" s="67">
        <v>5</v>
      </c>
      <c r="DR102" s="67">
        <v>18485.8</v>
      </c>
      <c r="DS102" s="71">
        <v>12320.5</v>
      </c>
      <c r="DT102" s="67">
        <v>1257.2</v>
      </c>
      <c r="DU102" s="71">
        <v>0</v>
      </c>
      <c r="DV102" s="67">
        <v>6146.28</v>
      </c>
      <c r="DW102" s="71">
        <v>3805.06</v>
      </c>
      <c r="DX102" s="83">
        <v>0</v>
      </c>
      <c r="DY102" s="83">
        <v>0</v>
      </c>
      <c r="DZ102" s="83">
        <v>0</v>
      </c>
      <c r="EA102" s="83">
        <v>0</v>
      </c>
      <c r="EB102" s="83">
        <v>0</v>
      </c>
      <c r="EC102" s="83">
        <v>0</v>
      </c>
      <c r="ED102" s="83">
        <v>0</v>
      </c>
      <c r="EE102" s="67">
        <v>24231</v>
      </c>
      <c r="EG102" s="92">
        <v>378202.05</v>
      </c>
      <c r="EH102" s="92">
        <v>8177.21</v>
      </c>
      <c r="EI102" s="92">
        <v>0</v>
      </c>
      <c r="EJ102" s="92">
        <v>476.62</v>
      </c>
      <c r="EK102" s="92">
        <v>28188.6</v>
      </c>
      <c r="EL102" s="92">
        <v>0</v>
      </c>
      <c r="EM102" s="92">
        <v>6123.41</v>
      </c>
      <c r="EN102" s="92">
        <v>3719.84</v>
      </c>
      <c r="EO102" s="92">
        <v>116782.91</v>
      </c>
      <c r="EP102" s="92">
        <v>0</v>
      </c>
      <c r="EQ102" s="92">
        <v>31.07</v>
      </c>
      <c r="ER102" s="92">
        <v>12717.36</v>
      </c>
      <c r="ES102" s="92">
        <v>5233.32</v>
      </c>
      <c r="ET102" s="92">
        <v>17751.36</v>
      </c>
      <c r="EU102" s="92">
        <v>1911.34</v>
      </c>
      <c r="EV102" s="92">
        <v>17418.68</v>
      </c>
      <c r="EW102" s="92">
        <v>0</v>
      </c>
      <c r="EX102" s="92">
        <v>3698.59</v>
      </c>
      <c r="EY102" s="92">
        <v>22046.81</v>
      </c>
      <c r="EZ102" s="92">
        <v>7958.53</v>
      </c>
      <c r="FA102" s="92">
        <v>0</v>
      </c>
      <c r="FB102" s="92">
        <v>14205.91</v>
      </c>
      <c r="FC102" s="92">
        <v>3190</v>
      </c>
      <c r="FD102" s="92">
        <v>931.49</v>
      </c>
      <c r="FE102" s="92">
        <v>42504.47</v>
      </c>
      <c r="FF102" s="92">
        <v>12266.18</v>
      </c>
      <c r="FG102" s="92">
        <v>7960</v>
      </c>
      <c r="FH102" s="92">
        <v>15222.56</v>
      </c>
      <c r="FI102" s="92">
        <v>0</v>
      </c>
      <c r="FJ102" s="92">
        <v>1248.44</v>
      </c>
      <c r="FK102" s="92">
        <v>0</v>
      </c>
      <c r="FL102" s="92">
        <v>0</v>
      </c>
      <c r="FM102" s="186">
        <v>517</v>
      </c>
      <c r="FN102" s="1" t="s">
        <v>855</v>
      </c>
      <c r="FO102" s="118">
        <v>9353064</v>
      </c>
      <c r="FP102" s="118" t="s">
        <v>856</v>
      </c>
      <c r="FQ102" s="118" t="s">
        <v>857</v>
      </c>
      <c r="FR102" s="118" t="s">
        <v>858</v>
      </c>
      <c r="FS102" s="118" t="s">
        <v>859</v>
      </c>
      <c r="FT102" s="118" t="s">
        <v>233</v>
      </c>
      <c r="FU102" s="118"/>
      <c r="FV102" s="118"/>
      <c r="FW102" s="118"/>
      <c r="FX102" s="118"/>
      <c r="FY102" s="118"/>
      <c r="FZ102" s="118"/>
      <c r="GA102" s="118"/>
      <c r="GB102" s="118"/>
      <c r="GC102" s="118"/>
      <c r="GD102" s="118"/>
      <c r="GE102" s="118" t="s">
        <v>234</v>
      </c>
      <c r="GF102" s="118" t="s">
        <v>235</v>
      </c>
      <c r="GG102" s="118" t="s">
        <v>234</v>
      </c>
      <c r="GH102" s="120" t="s">
        <v>237</v>
      </c>
      <c r="GI102" s="118" t="s">
        <v>236</v>
      </c>
      <c r="GJ102" s="118" t="s">
        <v>236</v>
      </c>
      <c r="GK102" s="50">
        <v>97665.119999999646</v>
      </c>
      <c r="GL102" s="118">
        <v>0</v>
      </c>
      <c r="GM102" s="50">
        <v>23926</v>
      </c>
      <c r="GN102" s="50">
        <v>684263.96006024641</v>
      </c>
      <c r="GO102" s="50">
        <v>0</v>
      </c>
      <c r="GP102" s="50">
        <v>2000</v>
      </c>
      <c r="GQ102" s="50">
        <v>0</v>
      </c>
      <c r="GR102" s="50">
        <v>46595</v>
      </c>
      <c r="GS102" s="50">
        <v>10825.93</v>
      </c>
      <c r="GT102" s="50">
        <v>0</v>
      </c>
      <c r="GU102" s="50">
        <v>5</v>
      </c>
      <c r="GV102" s="50">
        <v>18485.8</v>
      </c>
      <c r="GW102" s="50">
        <v>12320.5</v>
      </c>
      <c r="GX102" s="50">
        <v>1257.2</v>
      </c>
      <c r="GY102" s="50">
        <v>0</v>
      </c>
      <c r="GZ102" s="50">
        <v>6146.28</v>
      </c>
      <c r="HA102" s="50">
        <v>3805.06</v>
      </c>
      <c r="HB102" s="118">
        <v>0</v>
      </c>
      <c r="HC102" s="118">
        <v>0</v>
      </c>
      <c r="HD102" s="118">
        <v>0</v>
      </c>
      <c r="HE102" s="118">
        <v>0</v>
      </c>
      <c r="HF102" s="118">
        <v>0</v>
      </c>
      <c r="HG102" s="118">
        <v>0</v>
      </c>
      <c r="HH102" s="50">
        <v>24231</v>
      </c>
      <c r="HI102" s="50">
        <v>378202.05</v>
      </c>
      <c r="HJ102" s="50">
        <v>8177.21</v>
      </c>
      <c r="HK102" s="50">
        <v>115581.79</v>
      </c>
      <c r="HL102" s="50">
        <v>476.62</v>
      </c>
      <c r="HM102" s="50">
        <v>28188.6</v>
      </c>
      <c r="HN102" s="50">
        <v>0</v>
      </c>
      <c r="HO102" s="50">
        <v>6123.41</v>
      </c>
      <c r="HP102" s="50">
        <v>3719.84</v>
      </c>
      <c r="HQ102" s="50">
        <v>1201.1200000000099</v>
      </c>
      <c r="HR102" s="50">
        <v>0</v>
      </c>
      <c r="HS102" s="50">
        <v>31.07</v>
      </c>
      <c r="HT102" s="50">
        <v>12717.36</v>
      </c>
      <c r="HU102" s="50">
        <v>5233.32</v>
      </c>
      <c r="HV102" s="50">
        <v>17751.36</v>
      </c>
      <c r="HW102" s="50">
        <v>1911.34</v>
      </c>
      <c r="HX102" s="50">
        <v>17418.68</v>
      </c>
      <c r="HY102" s="50">
        <v>0</v>
      </c>
      <c r="HZ102" s="50">
        <v>3698.59</v>
      </c>
      <c r="IA102" s="50">
        <v>22046.81</v>
      </c>
      <c r="IB102" s="50">
        <v>7958.53</v>
      </c>
      <c r="IC102" s="50">
        <v>0</v>
      </c>
      <c r="ID102" s="50">
        <v>14205.91</v>
      </c>
      <c r="IE102" s="50">
        <v>3190</v>
      </c>
      <c r="IF102" s="50">
        <v>931.49</v>
      </c>
      <c r="IG102" s="50">
        <v>42504.47</v>
      </c>
      <c r="IH102" s="50">
        <v>12266.18</v>
      </c>
      <c r="II102" s="50">
        <v>7960</v>
      </c>
      <c r="IJ102" s="50">
        <v>15222.56</v>
      </c>
      <c r="IK102" s="50">
        <v>0</v>
      </c>
      <c r="IL102" s="50">
        <v>0</v>
      </c>
      <c r="IM102" s="50">
        <v>1248.44</v>
      </c>
      <c r="IN102" s="50">
        <v>0</v>
      </c>
      <c r="IO102" s="50">
        <v>0</v>
      </c>
      <c r="IP102" s="50">
        <v>5406.25</v>
      </c>
      <c r="IQ102" s="50">
        <v>0</v>
      </c>
      <c r="IR102" s="118">
        <v>0</v>
      </c>
      <c r="IS102" s="118">
        <v>1</v>
      </c>
      <c r="IT102" s="118">
        <v>0</v>
      </c>
      <c r="IU102" s="50">
        <v>1744.03</v>
      </c>
      <c r="IV102" s="50">
        <v>0</v>
      </c>
      <c r="IW102" s="50">
        <v>14819</v>
      </c>
      <c r="IX102" s="50">
        <v>179634.09999999998</v>
      </c>
      <c r="IY102" s="50"/>
      <c r="IZ102" s="50">
        <v>12769.220000000001</v>
      </c>
      <c r="JA102" s="118">
        <v>0</v>
      </c>
      <c r="JB102" s="118">
        <v>0</v>
      </c>
      <c r="JC102" s="118">
        <v>0</v>
      </c>
      <c r="JD102" s="118"/>
      <c r="JF102" s="12">
        <v>97665.119999999646</v>
      </c>
      <c r="JG102" s="12">
        <v>809935.73006024654</v>
      </c>
      <c r="JH102" s="12">
        <v>727966.75</v>
      </c>
      <c r="JI102" s="100">
        <v>179634.10006024619</v>
      </c>
      <c r="JJ102" s="102">
        <v>179634.09999999998</v>
      </c>
      <c r="JK102" s="104">
        <v>-6.0246209613978863E-5</v>
      </c>
      <c r="JM102" s="12">
        <v>23926</v>
      </c>
      <c r="JN102" s="12">
        <v>5406.25</v>
      </c>
      <c r="JO102" s="12">
        <v>16563.03</v>
      </c>
      <c r="JP102" s="100">
        <v>12769.220000000001</v>
      </c>
      <c r="JQ102" s="100">
        <v>12769.220000000001</v>
      </c>
      <c r="JR102" s="100">
        <v>0</v>
      </c>
      <c r="JS102" s="12">
        <v>578876.14</v>
      </c>
      <c r="JZ102" s="105" t="s">
        <v>855</v>
      </c>
      <c r="KA102" s="105">
        <v>517</v>
      </c>
      <c r="KB102" s="105">
        <v>0</v>
      </c>
      <c r="KC102" s="105" t="s">
        <v>860</v>
      </c>
      <c r="KD102" s="105"/>
      <c r="KE102" s="105" t="s">
        <v>861</v>
      </c>
      <c r="KF102" s="105"/>
      <c r="KG102" s="105"/>
      <c r="KH102" s="105">
        <v>649685.40006024647</v>
      </c>
      <c r="KI102" s="105">
        <v>649685.40006024647</v>
      </c>
      <c r="KJ102" s="105"/>
      <c r="KK102" s="105">
        <v>0</v>
      </c>
      <c r="KL102" s="105">
        <v>649688</v>
      </c>
      <c r="KN102" s="106">
        <v>0</v>
      </c>
      <c r="KQ102" s="1" t="s">
        <v>855</v>
      </c>
      <c r="KR102" s="12">
        <v>115581.79</v>
      </c>
      <c r="KS102" s="12">
        <v>0</v>
      </c>
      <c r="KT102" s="12">
        <v>0</v>
      </c>
      <c r="KU102" s="12">
        <v>0</v>
      </c>
      <c r="KW102" s="1">
        <v>0</v>
      </c>
      <c r="KX102" s="1">
        <v>0</v>
      </c>
      <c r="KY102" s="1">
        <v>0</v>
      </c>
    </row>
    <row r="103" spans="1:313" x14ac:dyDescent="0.35">
      <c r="A103" s="2" t="s">
        <v>862</v>
      </c>
      <c r="B103" s="3">
        <v>-319726.5</v>
      </c>
      <c r="C103" s="3">
        <v>0</v>
      </c>
      <c r="D103" s="3">
        <v>-177633.33</v>
      </c>
      <c r="E103" s="3">
        <v>0</v>
      </c>
      <c r="F103" s="3">
        <v>-349737.04</v>
      </c>
      <c r="G103" s="3">
        <v>-31941.58</v>
      </c>
      <c r="H103" s="3">
        <v>-10585.78</v>
      </c>
      <c r="I103" s="3">
        <v>-246943.15</v>
      </c>
      <c r="J103" s="3">
        <v>-295907.90999999997</v>
      </c>
      <c r="K103" s="3">
        <v>0</v>
      </c>
      <c r="L103" s="3">
        <v>-13204.46</v>
      </c>
      <c r="M103" s="3">
        <v>0</v>
      </c>
      <c r="N103" s="3">
        <v>-16894</v>
      </c>
      <c r="O103" s="3">
        <v>0</v>
      </c>
      <c r="P103" s="3">
        <v>0</v>
      </c>
      <c r="Q103" s="3">
        <v>0</v>
      </c>
      <c r="R103" s="3">
        <v>0</v>
      </c>
      <c r="S103" s="3">
        <v>4038225.12</v>
      </c>
      <c r="T103" s="3">
        <v>79651.56</v>
      </c>
      <c r="U103" s="3">
        <v>0</v>
      </c>
      <c r="V103" s="3">
        <v>422811.56</v>
      </c>
      <c r="W103" s="3">
        <v>709320.68</v>
      </c>
      <c r="X103" s="3">
        <v>181059.11</v>
      </c>
      <c r="Y103" s="3">
        <v>86483.67</v>
      </c>
      <c r="Z103" s="3">
        <v>134206.99</v>
      </c>
      <c r="AA103" s="3">
        <v>1149507.6000000001</v>
      </c>
      <c r="AB103" s="3">
        <v>6905.75</v>
      </c>
      <c r="AC103" s="3">
        <v>12862.89</v>
      </c>
      <c r="AD103" s="3">
        <v>130115.18</v>
      </c>
      <c r="AE103" s="3">
        <v>333348.13</v>
      </c>
      <c r="AF103" s="3">
        <v>9837.75</v>
      </c>
      <c r="AG103" s="3">
        <v>13393.5</v>
      </c>
      <c r="AH103" s="3">
        <v>251018.86</v>
      </c>
      <c r="AI103" s="3">
        <v>660.84</v>
      </c>
      <c r="AJ103" s="3">
        <v>37213.49</v>
      </c>
      <c r="AK103" s="3">
        <v>398957.44</v>
      </c>
      <c r="AL103" s="3">
        <v>117368.26</v>
      </c>
      <c r="AM103" s="3">
        <v>100589.2</v>
      </c>
      <c r="AN103" s="3">
        <v>33950.79</v>
      </c>
      <c r="AO103" s="3">
        <v>24020</v>
      </c>
      <c r="AP103" s="3">
        <v>0</v>
      </c>
      <c r="AQ103" s="3">
        <v>208320.17</v>
      </c>
      <c r="AR103" s="3">
        <v>79351.37</v>
      </c>
      <c r="AS103" s="3">
        <v>71427.78</v>
      </c>
      <c r="AT103" s="3">
        <v>78485.78</v>
      </c>
      <c r="AU103" s="3">
        <v>0</v>
      </c>
      <c r="AV103" s="3">
        <v>30762.51</v>
      </c>
      <c r="AW103" s="3">
        <v>0</v>
      </c>
      <c r="AX103" s="3">
        <v>0</v>
      </c>
      <c r="AY103" s="3">
        <v>0</v>
      </c>
      <c r="AZ103" s="3">
        <v>0</v>
      </c>
      <c r="BA103" s="12">
        <v>7277282.2300000014</v>
      </c>
      <c r="BB103" s="12">
        <v>-4159.84</v>
      </c>
      <c r="BC103" s="12">
        <v>7281442.0700000003</v>
      </c>
      <c r="BD103" s="12">
        <v>0</v>
      </c>
      <c r="BE103" s="12"/>
      <c r="BF103" s="12">
        <v>24064.38</v>
      </c>
      <c r="BG103" s="12">
        <v>0</v>
      </c>
      <c r="BH103" s="12">
        <v>26959.22</v>
      </c>
      <c r="BI103" s="12"/>
      <c r="BJ103" s="12">
        <v>26959.22</v>
      </c>
      <c r="BK103" s="12">
        <v>0</v>
      </c>
      <c r="BL103" s="12"/>
      <c r="BM103" s="12">
        <v>0</v>
      </c>
      <c r="BN103" s="12">
        <v>1265</v>
      </c>
      <c r="BO103" s="12"/>
      <c r="BP103" s="12">
        <v>1265</v>
      </c>
      <c r="BQ103" s="12">
        <v>-4159.84</v>
      </c>
      <c r="BS103" s="12">
        <v>0</v>
      </c>
      <c r="BT103" s="1">
        <v>0</v>
      </c>
      <c r="BU103" s="1">
        <v>0</v>
      </c>
      <c r="BV103" s="12">
        <v>0</v>
      </c>
      <c r="BW103" s="12">
        <v>398957.44</v>
      </c>
      <c r="BY103" s="1">
        <v>0</v>
      </c>
      <c r="BZ103" s="1">
        <v>0</v>
      </c>
      <c r="CB103" s="44">
        <v>552</v>
      </c>
      <c r="CC103" s="12">
        <v>648812.37999999803</v>
      </c>
      <c r="CD103" s="12">
        <v>663334.38999999873</v>
      </c>
      <c r="CE103" s="12">
        <v>17913.350000000006</v>
      </c>
      <c r="CF103" s="1">
        <v>13753.510000000006</v>
      </c>
      <c r="CH103" s="50">
        <v>7585707</v>
      </c>
      <c r="CI103" s="50">
        <v>0</v>
      </c>
      <c r="CJ103" s="50">
        <v>0</v>
      </c>
      <c r="CK103" s="50">
        <v>-75373</v>
      </c>
      <c r="CL103" s="50"/>
      <c r="CM103" s="50">
        <v>0</v>
      </c>
      <c r="CN103" s="50">
        <v>-3000</v>
      </c>
      <c r="CO103" s="50">
        <v>0</v>
      </c>
      <c r="CP103" s="50">
        <v>0</v>
      </c>
      <c r="CQ103" s="50">
        <v>0</v>
      </c>
      <c r="CR103" s="50">
        <v>0</v>
      </c>
      <c r="CT103" s="56">
        <v>319726.5</v>
      </c>
      <c r="CU103" s="104">
        <v>7201803.1165514207</v>
      </c>
      <c r="CV103" s="104">
        <v>90000</v>
      </c>
      <c r="CW103" s="12">
        <v>0</v>
      </c>
      <c r="CX103" s="12">
        <v>0</v>
      </c>
      <c r="CY103" s="12">
        <v>0</v>
      </c>
      <c r="CZ103" s="63">
        <v>0</v>
      </c>
      <c r="DA103" s="60">
        <v>7611529.6165514207</v>
      </c>
      <c r="DB103" s="56">
        <v>0</v>
      </c>
      <c r="DC103" s="63"/>
      <c r="DD103" s="60">
        <v>0</v>
      </c>
      <c r="DE103" s="56">
        <v>177633.33</v>
      </c>
      <c r="DF103" s="12">
        <v>0</v>
      </c>
      <c r="DG103" s="12">
        <v>0</v>
      </c>
      <c r="DH103" s="60">
        <v>177633.33</v>
      </c>
      <c r="DI103" s="67">
        <v>0</v>
      </c>
      <c r="DJ103" s="71">
        <v>349737.04</v>
      </c>
      <c r="DK103" s="56">
        <v>31941.58</v>
      </c>
      <c r="DL103" s="12">
        <v>0</v>
      </c>
      <c r="DM103" s="12">
        <v>0</v>
      </c>
      <c r="DN103" s="63">
        <v>0</v>
      </c>
      <c r="DO103" s="67">
        <v>31941.58</v>
      </c>
      <c r="DP103" s="71">
        <v>10585.78</v>
      </c>
      <c r="DQ103" s="67">
        <v>65722.48</v>
      </c>
      <c r="DR103" s="67">
        <v>181220.67</v>
      </c>
      <c r="DS103" s="71">
        <v>295907.90999999997</v>
      </c>
      <c r="DT103" s="67">
        <v>0</v>
      </c>
      <c r="DU103" s="71">
        <v>13204.46</v>
      </c>
      <c r="DV103" s="67">
        <v>0</v>
      </c>
      <c r="DW103" s="71">
        <v>16894</v>
      </c>
      <c r="DX103" s="83">
        <v>0</v>
      </c>
      <c r="DY103" s="83">
        <v>0</v>
      </c>
      <c r="DZ103" s="83">
        <v>0</v>
      </c>
      <c r="EA103" s="83">
        <v>0</v>
      </c>
      <c r="EB103" s="83">
        <v>0</v>
      </c>
      <c r="EC103" s="83">
        <v>0</v>
      </c>
      <c r="ED103" s="83">
        <v>0</v>
      </c>
      <c r="EE103" s="67">
        <v>0</v>
      </c>
      <c r="EG103" s="92">
        <v>4038225.12</v>
      </c>
      <c r="EH103" s="92">
        <v>79651.56</v>
      </c>
      <c r="EI103" s="92">
        <v>0</v>
      </c>
      <c r="EJ103" s="92">
        <v>422811.56</v>
      </c>
      <c r="EK103" s="92">
        <v>709320.68</v>
      </c>
      <c r="EL103" s="92">
        <v>181059.11</v>
      </c>
      <c r="EM103" s="92">
        <v>86483.67</v>
      </c>
      <c r="EN103" s="92">
        <v>134206.99</v>
      </c>
      <c r="EO103" s="92">
        <v>1149507.6000000001</v>
      </c>
      <c r="EP103" s="92">
        <v>6905.75</v>
      </c>
      <c r="EQ103" s="92">
        <v>12862.89</v>
      </c>
      <c r="ER103" s="92">
        <v>130115.18</v>
      </c>
      <c r="ES103" s="92">
        <v>333348.13</v>
      </c>
      <c r="ET103" s="92">
        <v>9837.75</v>
      </c>
      <c r="EU103" s="92">
        <v>13393.5</v>
      </c>
      <c r="EV103" s="92">
        <v>251018.86</v>
      </c>
      <c r="EW103" s="92">
        <v>660.84</v>
      </c>
      <c r="EX103" s="92">
        <v>37213.49</v>
      </c>
      <c r="EY103" s="92">
        <v>398957.44</v>
      </c>
      <c r="EZ103" s="92">
        <v>117368.26</v>
      </c>
      <c r="FA103" s="92">
        <v>100589.2</v>
      </c>
      <c r="FB103" s="92">
        <v>33950.79</v>
      </c>
      <c r="FC103" s="92">
        <v>24020</v>
      </c>
      <c r="FD103" s="92">
        <v>0</v>
      </c>
      <c r="FE103" s="92">
        <v>208320.17</v>
      </c>
      <c r="FF103" s="92">
        <v>79351.37</v>
      </c>
      <c r="FG103" s="92">
        <v>71427.78</v>
      </c>
      <c r="FH103" s="92">
        <v>78485.78</v>
      </c>
      <c r="FI103" s="92">
        <v>0</v>
      </c>
      <c r="FJ103" s="92">
        <v>30762.51</v>
      </c>
      <c r="FK103" s="92">
        <v>0</v>
      </c>
      <c r="FL103" s="92">
        <v>0</v>
      </c>
      <c r="FM103" s="186">
        <v>552</v>
      </c>
      <c r="FN103" s="1" t="s">
        <v>862</v>
      </c>
      <c r="FO103" s="118">
        <v>9354500</v>
      </c>
      <c r="FP103" s="118" t="s">
        <v>863</v>
      </c>
      <c r="FQ103" s="118" t="s">
        <v>864</v>
      </c>
      <c r="FR103" s="118" t="s">
        <v>865</v>
      </c>
      <c r="FS103" s="118" t="s">
        <v>866</v>
      </c>
      <c r="FT103" s="118" t="s">
        <v>233</v>
      </c>
      <c r="FU103" s="118"/>
      <c r="FV103" s="118"/>
      <c r="FW103" s="118"/>
      <c r="FX103" s="118"/>
      <c r="FY103" s="118"/>
      <c r="FZ103" s="118"/>
      <c r="GA103" s="118"/>
      <c r="GB103" s="118"/>
      <c r="GC103" s="118"/>
      <c r="GD103" s="118"/>
      <c r="GE103" s="118" t="s">
        <v>234</v>
      </c>
      <c r="GF103" s="118" t="s">
        <v>235</v>
      </c>
      <c r="GG103" s="118" t="s">
        <v>234</v>
      </c>
      <c r="GH103" s="120" t="s">
        <v>237</v>
      </c>
      <c r="GI103" s="118" t="s">
        <v>236</v>
      </c>
      <c r="GJ103" s="118" t="s">
        <v>236</v>
      </c>
      <c r="GK103" s="50">
        <v>648812.37999999803</v>
      </c>
      <c r="GL103" s="118">
        <v>0</v>
      </c>
      <c r="GM103" s="50">
        <v>17913.350000000006</v>
      </c>
      <c r="GN103" s="50">
        <v>7611530.7365514208</v>
      </c>
      <c r="GO103" s="50">
        <v>0</v>
      </c>
      <c r="GP103" s="50">
        <v>177633.33</v>
      </c>
      <c r="GQ103" s="50">
        <v>0</v>
      </c>
      <c r="GR103" s="50">
        <v>349737.04</v>
      </c>
      <c r="GS103" s="50">
        <v>31941.58</v>
      </c>
      <c r="GT103" s="50">
        <v>10585.78</v>
      </c>
      <c r="GU103" s="50">
        <v>65722.48</v>
      </c>
      <c r="GV103" s="50">
        <v>181220.67</v>
      </c>
      <c r="GW103" s="50">
        <v>295907.90999999997</v>
      </c>
      <c r="GX103" s="50">
        <v>0</v>
      </c>
      <c r="GY103" s="50">
        <v>13204.46</v>
      </c>
      <c r="GZ103" s="50">
        <v>0</v>
      </c>
      <c r="HA103" s="50">
        <v>16894</v>
      </c>
      <c r="HB103" s="118">
        <v>0</v>
      </c>
      <c r="HC103" s="118">
        <v>0</v>
      </c>
      <c r="HD103" s="118">
        <v>0</v>
      </c>
      <c r="HE103" s="118">
        <v>0</v>
      </c>
      <c r="HF103" s="118">
        <v>0</v>
      </c>
      <c r="HG103" s="118">
        <v>0</v>
      </c>
      <c r="HH103" s="50">
        <v>0</v>
      </c>
      <c r="HI103" s="50">
        <v>4038225.12</v>
      </c>
      <c r="HJ103" s="50">
        <v>79651.56</v>
      </c>
      <c r="HK103" s="50">
        <v>1156923.5400000014</v>
      </c>
      <c r="HL103" s="50">
        <v>422811.56</v>
      </c>
      <c r="HM103" s="50">
        <v>709320.68</v>
      </c>
      <c r="HN103" s="50">
        <v>181059.11</v>
      </c>
      <c r="HO103" s="50">
        <v>116283.48</v>
      </c>
      <c r="HP103" s="50">
        <v>104407.18</v>
      </c>
      <c r="HQ103" s="50">
        <v>19854.099999998463</v>
      </c>
      <c r="HR103" s="50">
        <v>6905.75</v>
      </c>
      <c r="HS103" s="50">
        <v>0</v>
      </c>
      <c r="HT103" s="50">
        <v>115708.03</v>
      </c>
      <c r="HU103" s="50">
        <v>333348.13</v>
      </c>
      <c r="HV103" s="50">
        <v>9837.75</v>
      </c>
      <c r="HW103" s="50">
        <v>13393.5</v>
      </c>
      <c r="HX103" s="50">
        <v>251018.86</v>
      </c>
      <c r="HY103" s="50">
        <v>660.84</v>
      </c>
      <c r="HZ103" s="50">
        <v>37213.49</v>
      </c>
      <c r="IA103" s="50">
        <v>398957.44</v>
      </c>
      <c r="IB103" s="50">
        <v>117368.26</v>
      </c>
      <c r="IC103" s="50">
        <v>100589.2</v>
      </c>
      <c r="ID103" s="50">
        <v>33950.79</v>
      </c>
      <c r="IE103" s="50">
        <v>24020</v>
      </c>
      <c r="IF103" s="50">
        <v>0</v>
      </c>
      <c r="IG103" s="50">
        <v>208320.17</v>
      </c>
      <c r="IH103" s="50">
        <v>79351.37</v>
      </c>
      <c r="II103" s="50">
        <v>71427.78</v>
      </c>
      <c r="IJ103" s="50">
        <v>78485.78</v>
      </c>
      <c r="IK103" s="50">
        <v>0</v>
      </c>
      <c r="IL103" s="50">
        <v>0</v>
      </c>
      <c r="IM103" s="50">
        <v>30762.51</v>
      </c>
      <c r="IN103" s="50">
        <v>0</v>
      </c>
      <c r="IO103" s="50">
        <v>0</v>
      </c>
      <c r="IP103" s="50">
        <v>24064.38</v>
      </c>
      <c r="IQ103" s="50">
        <v>0</v>
      </c>
      <c r="IR103" s="118">
        <v>0</v>
      </c>
      <c r="IS103" s="118">
        <v>1</v>
      </c>
      <c r="IT103" s="118">
        <v>0</v>
      </c>
      <c r="IU103" s="50">
        <v>26959.22</v>
      </c>
      <c r="IV103" s="50">
        <v>0</v>
      </c>
      <c r="IW103" s="50">
        <v>1265</v>
      </c>
      <c r="IX103" s="50">
        <v>663334.38999999873</v>
      </c>
      <c r="IY103" s="50"/>
      <c r="IZ103" s="50">
        <v>13753.510000000006</v>
      </c>
      <c r="JA103" s="118">
        <v>0</v>
      </c>
      <c r="JB103" s="118">
        <v>0</v>
      </c>
      <c r="JC103" s="118">
        <v>0</v>
      </c>
      <c r="JD103" s="118"/>
      <c r="JF103" s="12">
        <v>648812.37999999803</v>
      </c>
      <c r="JG103" s="12">
        <v>8754377.9865514226</v>
      </c>
      <c r="JH103" s="12">
        <v>8739855.9799999986</v>
      </c>
      <c r="JI103" s="100">
        <v>663334.386551423</v>
      </c>
      <c r="JJ103" s="102">
        <v>663334.38999999873</v>
      </c>
      <c r="JK103" s="104">
        <v>3.4485757350921631E-3</v>
      </c>
      <c r="JM103" s="12">
        <v>17913.350000000006</v>
      </c>
      <c r="JN103" s="12">
        <v>24064.38</v>
      </c>
      <c r="JO103" s="12">
        <v>28224.22</v>
      </c>
      <c r="JP103" s="100">
        <v>13753.510000000009</v>
      </c>
      <c r="JQ103" s="100">
        <v>13753.510000000006</v>
      </c>
      <c r="JR103" s="100">
        <v>0</v>
      </c>
      <c r="JS103" s="12">
        <v>7281442.0700000003</v>
      </c>
      <c r="JZ103" s="105" t="s">
        <v>862</v>
      </c>
      <c r="KA103" s="105">
        <v>552</v>
      </c>
      <c r="KB103" s="105">
        <v>0</v>
      </c>
      <c r="KC103" s="105" t="s">
        <v>867</v>
      </c>
      <c r="KD103" s="105"/>
      <c r="KE103" s="105" t="s">
        <v>868</v>
      </c>
      <c r="KF103" s="105"/>
      <c r="KG103" s="105"/>
      <c r="KH103" s="105">
        <v>7201803.1165514207</v>
      </c>
      <c r="KI103" s="105">
        <v>7201803.1165514207</v>
      </c>
      <c r="KJ103" s="105">
        <v>90000</v>
      </c>
      <c r="KK103" s="105">
        <v>0</v>
      </c>
      <c r="KL103" s="105">
        <v>7291804</v>
      </c>
      <c r="KN103" s="106">
        <v>0</v>
      </c>
      <c r="KQ103" s="1" t="s">
        <v>862</v>
      </c>
      <c r="KR103" s="12">
        <v>841393.72000000149</v>
      </c>
      <c r="KS103" s="12">
        <v>214603.71000000037</v>
      </c>
      <c r="KT103" s="12">
        <v>73656.069999999934</v>
      </c>
      <c r="KU103" s="12">
        <v>0</v>
      </c>
      <c r="KW103" s="1">
        <v>12862.89</v>
      </c>
      <c r="KX103" s="1">
        <v>29799.809999999994</v>
      </c>
      <c r="KY103" s="1">
        <v>0</v>
      </c>
      <c r="LA103" s="12">
        <v>14407.15</v>
      </c>
    </row>
    <row r="104" spans="1:313" x14ac:dyDescent="0.35">
      <c r="A104" s="21" t="s">
        <v>869</v>
      </c>
      <c r="B104" s="3">
        <v>-457672.12</v>
      </c>
      <c r="C104" s="3">
        <v>0</v>
      </c>
      <c r="D104" s="3">
        <v>-103200</v>
      </c>
      <c r="E104" s="3">
        <v>0</v>
      </c>
      <c r="F104" s="3">
        <v>-330405</v>
      </c>
      <c r="G104" s="3">
        <v>-7712.37</v>
      </c>
      <c r="H104" s="3">
        <v>-22080</v>
      </c>
      <c r="I104" s="3">
        <v>-290174.81</v>
      </c>
      <c r="J104" s="3">
        <v>-1499.31</v>
      </c>
      <c r="K104" s="3">
        <v>0</v>
      </c>
      <c r="L104" s="3">
        <v>0</v>
      </c>
      <c r="M104" s="3">
        <v>-54619.75</v>
      </c>
      <c r="N104" s="3">
        <v>0</v>
      </c>
      <c r="O104" s="3">
        <v>0</v>
      </c>
      <c r="P104" s="3">
        <v>0</v>
      </c>
      <c r="Q104" s="3">
        <v>0</v>
      </c>
      <c r="R104" s="3">
        <v>0</v>
      </c>
      <c r="S104" s="3">
        <v>6073715.3799999999</v>
      </c>
      <c r="T104" s="3">
        <v>22811.47</v>
      </c>
      <c r="U104" s="3">
        <v>0</v>
      </c>
      <c r="V104" s="3">
        <v>162771.89000000001</v>
      </c>
      <c r="W104" s="3">
        <v>662743.66</v>
      </c>
      <c r="X104" s="3">
        <v>0</v>
      </c>
      <c r="Y104" s="3">
        <v>11753.08</v>
      </c>
      <c r="Z104" s="3">
        <v>102251.81</v>
      </c>
      <c r="AA104" s="3">
        <v>955993.84</v>
      </c>
      <c r="AB104" s="3">
        <v>0</v>
      </c>
      <c r="AC104" s="3">
        <v>4678.78</v>
      </c>
      <c r="AD104" s="3">
        <v>119390.42</v>
      </c>
      <c r="AE104" s="3">
        <v>379698.43</v>
      </c>
      <c r="AF104" s="3">
        <v>262241.13</v>
      </c>
      <c r="AG104" s="3">
        <v>19649.55</v>
      </c>
      <c r="AH104" s="3">
        <v>244329.21</v>
      </c>
      <c r="AI104" s="3">
        <v>0</v>
      </c>
      <c r="AJ104" s="3">
        <v>40159.25</v>
      </c>
      <c r="AK104" s="3">
        <v>314864.18</v>
      </c>
      <c r="AL104" s="3">
        <v>86705.22</v>
      </c>
      <c r="AM104" s="3">
        <v>190027.22</v>
      </c>
      <c r="AN104" s="3">
        <v>88989.59</v>
      </c>
      <c r="AO104" s="3">
        <v>34785</v>
      </c>
      <c r="AP104" s="3">
        <v>41230.31</v>
      </c>
      <c r="AQ104" s="3">
        <v>63887.57</v>
      </c>
      <c r="AR104" s="3">
        <v>50773.58</v>
      </c>
      <c r="AS104" s="3">
        <v>102540.53</v>
      </c>
      <c r="AT104" s="3">
        <v>44887.15</v>
      </c>
      <c r="AU104" s="3">
        <v>0</v>
      </c>
      <c r="AV104" s="3">
        <v>42620.86</v>
      </c>
      <c r="AW104" s="3">
        <v>0</v>
      </c>
      <c r="AX104" s="3">
        <v>0</v>
      </c>
      <c r="AY104" s="3">
        <v>-54580.77</v>
      </c>
      <c r="AZ104" s="3">
        <v>36299.410000000003</v>
      </c>
      <c r="BA104" s="12">
        <v>8837854.3899999987</v>
      </c>
      <c r="BB104" s="12">
        <v>-81123.899999999994</v>
      </c>
      <c r="BC104" s="12">
        <v>8919956.6100000087</v>
      </c>
      <c r="BD104" s="12">
        <v>-978.32000000961125</v>
      </c>
      <c r="BE104" s="12"/>
      <c r="BF104" s="12">
        <v>32102.5</v>
      </c>
      <c r="BG104" s="12">
        <v>0</v>
      </c>
      <c r="BH104" s="12">
        <v>58782</v>
      </c>
      <c r="BI104" s="12"/>
      <c r="BJ104" s="12">
        <v>58782</v>
      </c>
      <c r="BK104" s="12">
        <v>16494.12</v>
      </c>
      <c r="BL104" s="12"/>
      <c r="BM104" s="12">
        <v>16494.12</v>
      </c>
      <c r="BN104" s="12">
        <v>37950.28</v>
      </c>
      <c r="BO104" s="12"/>
      <c r="BP104" s="12">
        <v>37950.28</v>
      </c>
      <c r="BQ104" s="12">
        <v>-81123.899999999994</v>
      </c>
      <c r="BS104" s="12">
        <v>-18281.359999999993</v>
      </c>
      <c r="BT104" s="1">
        <v>-18281.359999999993</v>
      </c>
      <c r="BU104" s="1">
        <v>0</v>
      </c>
      <c r="BV104" s="12">
        <v>-72901.109999999986</v>
      </c>
      <c r="BW104" s="12">
        <v>314864.18</v>
      </c>
      <c r="BY104" s="31">
        <v>978.32</v>
      </c>
      <c r="BZ104" s="1">
        <v>0</v>
      </c>
      <c r="CB104" s="44">
        <v>560</v>
      </c>
      <c r="CC104" s="12">
        <v>867710.04</v>
      </c>
      <c r="CD104" s="12">
        <v>1082598.3299999908</v>
      </c>
      <c r="CE104" s="12">
        <v>91140.440000000017</v>
      </c>
      <c r="CF104" s="1">
        <v>10016.540000000023</v>
      </c>
      <c r="CH104" s="50">
        <v>8943923</v>
      </c>
      <c r="CI104" s="50">
        <v>1197917</v>
      </c>
      <c r="CJ104" s="50">
        <v>0</v>
      </c>
      <c r="CK104" s="50">
        <v>-129980</v>
      </c>
      <c r="CL104" s="50"/>
      <c r="CM104" s="50">
        <v>0</v>
      </c>
      <c r="CN104" s="50">
        <v>0</v>
      </c>
      <c r="CO104" s="50">
        <v>0</v>
      </c>
      <c r="CP104" s="50">
        <v>0</v>
      </c>
      <c r="CQ104" s="50">
        <v>0</v>
      </c>
      <c r="CR104" s="50">
        <v>0</v>
      </c>
      <c r="CT104" s="56">
        <v>457672.12</v>
      </c>
      <c r="CU104" s="104">
        <v>7855806.7949942434</v>
      </c>
      <c r="CV104" s="104">
        <v>0</v>
      </c>
      <c r="CW104" s="12">
        <v>0</v>
      </c>
      <c r="CX104" s="12">
        <v>0</v>
      </c>
      <c r="CY104" s="12">
        <v>0</v>
      </c>
      <c r="CZ104" s="63">
        <v>0</v>
      </c>
      <c r="DA104" s="60">
        <v>8313478.9149942435</v>
      </c>
      <c r="DB104" s="56">
        <v>1197917</v>
      </c>
      <c r="DC104" s="63"/>
      <c r="DD104" s="60">
        <v>1197917</v>
      </c>
      <c r="DE104" s="56">
        <v>103200</v>
      </c>
      <c r="DF104" s="12">
        <v>0</v>
      </c>
      <c r="DG104" s="12">
        <v>0</v>
      </c>
      <c r="DH104" s="60">
        <v>103200</v>
      </c>
      <c r="DI104" s="67">
        <v>0</v>
      </c>
      <c r="DJ104" s="71">
        <v>330405</v>
      </c>
      <c r="DK104" s="56">
        <v>7712.37</v>
      </c>
      <c r="DL104" s="12">
        <v>0</v>
      </c>
      <c r="DM104" s="12">
        <v>0</v>
      </c>
      <c r="DN104" s="63">
        <v>0</v>
      </c>
      <c r="DO104" s="67">
        <v>7712.37</v>
      </c>
      <c r="DP104" s="71">
        <v>22080</v>
      </c>
      <c r="DQ104" s="67">
        <v>39236.68</v>
      </c>
      <c r="DR104" s="67">
        <v>250938.13</v>
      </c>
      <c r="DS104" s="71">
        <v>1499.31</v>
      </c>
      <c r="DT104" s="67">
        <v>0</v>
      </c>
      <c r="DU104" s="71">
        <v>0</v>
      </c>
      <c r="DV104" s="67">
        <v>72901.11</v>
      </c>
      <c r="DW104" s="71">
        <v>0</v>
      </c>
      <c r="DX104" s="83">
        <v>0</v>
      </c>
      <c r="DY104" s="83">
        <v>0</v>
      </c>
      <c r="DZ104" s="83">
        <v>0</v>
      </c>
      <c r="EA104" s="83">
        <v>0</v>
      </c>
      <c r="EB104" s="83">
        <v>0</v>
      </c>
      <c r="EC104" s="83">
        <v>0</v>
      </c>
      <c r="ED104" s="83">
        <v>0</v>
      </c>
      <c r="EE104" s="67">
        <v>0</v>
      </c>
      <c r="EG104" s="92">
        <v>6073715.3799999999</v>
      </c>
      <c r="EH104" s="92">
        <v>22811.47</v>
      </c>
      <c r="EI104" s="92">
        <v>0</v>
      </c>
      <c r="EJ104" s="92">
        <v>162771.89000000001</v>
      </c>
      <c r="EK104" s="92">
        <v>662743.66</v>
      </c>
      <c r="EL104" s="92">
        <v>0</v>
      </c>
      <c r="EM104" s="92">
        <v>11753.08</v>
      </c>
      <c r="EN104" s="92">
        <v>102251.81</v>
      </c>
      <c r="EO104" s="92">
        <v>955993.84</v>
      </c>
      <c r="EP104" s="92">
        <v>0</v>
      </c>
      <c r="EQ104" s="92">
        <v>4678.78</v>
      </c>
      <c r="ER104" s="92">
        <v>119390.42</v>
      </c>
      <c r="ES104" s="92">
        <v>379698.43</v>
      </c>
      <c r="ET104" s="92">
        <v>262241.13</v>
      </c>
      <c r="EU104" s="92">
        <v>19649.55</v>
      </c>
      <c r="EV104" s="92">
        <v>244329.21</v>
      </c>
      <c r="EW104" s="92">
        <v>0</v>
      </c>
      <c r="EX104" s="92">
        <v>40159.25</v>
      </c>
      <c r="EY104" s="92">
        <v>314864.18</v>
      </c>
      <c r="EZ104" s="92">
        <v>86705.22</v>
      </c>
      <c r="FA104" s="92">
        <v>190027.22</v>
      </c>
      <c r="FB104" s="92">
        <v>88989.59</v>
      </c>
      <c r="FC104" s="92">
        <v>34785</v>
      </c>
      <c r="FD104" s="92">
        <v>41230.31</v>
      </c>
      <c r="FE104" s="92">
        <v>63887.57</v>
      </c>
      <c r="FF104" s="92">
        <v>50773.58</v>
      </c>
      <c r="FG104" s="92">
        <v>102540.53</v>
      </c>
      <c r="FH104" s="92">
        <v>44887.15</v>
      </c>
      <c r="FI104" s="92">
        <v>0</v>
      </c>
      <c r="FJ104" s="92">
        <v>42620.86</v>
      </c>
      <c r="FK104" s="92">
        <v>0</v>
      </c>
      <c r="FL104" s="92">
        <v>0</v>
      </c>
      <c r="FM104" s="186">
        <v>560</v>
      </c>
      <c r="FN104" s="1" t="s">
        <v>869</v>
      </c>
      <c r="FO104" s="118">
        <v>9354024</v>
      </c>
      <c r="FP104" s="118" t="s">
        <v>870</v>
      </c>
      <c r="FQ104" s="118" t="s">
        <v>871</v>
      </c>
      <c r="FR104" s="118" t="s">
        <v>872</v>
      </c>
      <c r="FS104" s="118" t="s">
        <v>873</v>
      </c>
      <c r="FT104" s="118" t="s">
        <v>233</v>
      </c>
      <c r="FU104" s="118"/>
      <c r="FV104" s="118"/>
      <c r="FW104" s="118"/>
      <c r="FX104" s="118"/>
      <c r="FY104" s="118"/>
      <c r="FZ104" s="118"/>
      <c r="GA104" s="118"/>
      <c r="GB104" s="118"/>
      <c r="GC104" s="118"/>
      <c r="GD104" s="118"/>
      <c r="GE104" s="118" t="s">
        <v>234</v>
      </c>
      <c r="GF104" s="118" t="s">
        <v>235</v>
      </c>
      <c r="GG104" s="118" t="s">
        <v>234</v>
      </c>
      <c r="GH104" s="120" t="s">
        <v>237</v>
      </c>
      <c r="GI104" s="118" t="s">
        <v>236</v>
      </c>
      <c r="GJ104" s="118" t="s">
        <v>236</v>
      </c>
      <c r="GK104" s="50">
        <v>867710.04</v>
      </c>
      <c r="GL104" s="118">
        <v>0</v>
      </c>
      <c r="GM104" s="50">
        <v>91140.440000000017</v>
      </c>
      <c r="GN104" s="50">
        <v>8313476.1249942435</v>
      </c>
      <c r="GO104" s="50">
        <v>1197917</v>
      </c>
      <c r="GP104" s="50">
        <v>103200</v>
      </c>
      <c r="GQ104" s="50">
        <v>0</v>
      </c>
      <c r="GR104" s="50">
        <v>330405</v>
      </c>
      <c r="GS104" s="50">
        <v>7712.37</v>
      </c>
      <c r="GT104" s="50">
        <v>22080</v>
      </c>
      <c r="GU104" s="50">
        <v>39236.68</v>
      </c>
      <c r="GV104" s="50">
        <v>250938.13</v>
      </c>
      <c r="GW104" s="50">
        <v>1499.31</v>
      </c>
      <c r="GX104" s="50">
        <v>0</v>
      </c>
      <c r="GY104" s="50">
        <v>0</v>
      </c>
      <c r="GZ104" s="50">
        <v>72901.11</v>
      </c>
      <c r="HA104" s="50">
        <v>0</v>
      </c>
      <c r="HB104" s="118">
        <v>0</v>
      </c>
      <c r="HC104" s="118">
        <v>0</v>
      </c>
      <c r="HD104" s="118">
        <v>0</v>
      </c>
      <c r="HE104" s="118">
        <v>0</v>
      </c>
      <c r="HF104" s="118">
        <v>0</v>
      </c>
      <c r="HG104" s="118">
        <v>0</v>
      </c>
      <c r="HH104" s="50">
        <v>0</v>
      </c>
      <c r="HI104" s="50">
        <v>6073715.3799999999</v>
      </c>
      <c r="HJ104" s="50">
        <v>22811.47</v>
      </c>
      <c r="HK104" s="50">
        <v>989060.27000000211</v>
      </c>
      <c r="HL104" s="50">
        <v>162771.89000000001</v>
      </c>
      <c r="HM104" s="50">
        <v>662743.66</v>
      </c>
      <c r="HN104" s="50">
        <v>0</v>
      </c>
      <c r="HO104" s="50">
        <v>18428.079999999994</v>
      </c>
      <c r="HP104" s="50">
        <v>95576.81</v>
      </c>
      <c r="HQ104" s="50">
        <v>15833.489999997895</v>
      </c>
      <c r="HR104" s="50">
        <v>0</v>
      </c>
      <c r="HS104" s="50">
        <v>0</v>
      </c>
      <c r="HT104" s="50">
        <v>75169.279999999999</v>
      </c>
      <c r="HU104" s="50">
        <v>379698.43</v>
      </c>
      <c r="HV104" s="50">
        <v>262241.13</v>
      </c>
      <c r="HW104" s="50">
        <v>19649.55</v>
      </c>
      <c r="HX104" s="50">
        <v>244329.21</v>
      </c>
      <c r="HY104" s="50">
        <v>0</v>
      </c>
      <c r="HZ104" s="50">
        <v>40159.25</v>
      </c>
      <c r="IA104" s="121">
        <v>315842.5</v>
      </c>
      <c r="IB104" s="50">
        <v>86705.22</v>
      </c>
      <c r="IC104" s="50">
        <v>190027.22</v>
      </c>
      <c r="ID104" s="50">
        <v>88989.59</v>
      </c>
      <c r="IE104" s="50">
        <v>34785</v>
      </c>
      <c r="IF104" s="50">
        <v>41230.31</v>
      </c>
      <c r="IG104" s="50">
        <v>63887.57</v>
      </c>
      <c r="IH104" s="50">
        <v>50773.58</v>
      </c>
      <c r="II104" s="50">
        <v>102540.53</v>
      </c>
      <c r="IJ104" s="50">
        <v>44887.15</v>
      </c>
      <c r="IK104" s="50">
        <v>0</v>
      </c>
      <c r="IL104" s="50">
        <v>0</v>
      </c>
      <c r="IM104" s="50">
        <v>42620.86</v>
      </c>
      <c r="IN104" s="50">
        <v>0</v>
      </c>
      <c r="IO104" s="50">
        <v>0</v>
      </c>
      <c r="IP104" s="50">
        <v>32102.5</v>
      </c>
      <c r="IQ104" s="50">
        <v>0</v>
      </c>
      <c r="IR104" s="118">
        <v>0</v>
      </c>
      <c r="IS104" s="118">
        <v>1</v>
      </c>
      <c r="IT104" s="118">
        <v>0</v>
      </c>
      <c r="IU104" s="50">
        <v>58782</v>
      </c>
      <c r="IV104" s="50">
        <v>16494.12</v>
      </c>
      <c r="IW104" s="50">
        <v>37950.28</v>
      </c>
      <c r="IX104" s="50">
        <v>1082598.3299999908</v>
      </c>
      <c r="IY104" s="50"/>
      <c r="IZ104" s="50">
        <v>10016.540000000023</v>
      </c>
      <c r="JA104" s="118">
        <v>0</v>
      </c>
      <c r="JB104" s="118">
        <v>0</v>
      </c>
      <c r="JC104" s="118">
        <v>0</v>
      </c>
      <c r="JD104" s="118"/>
      <c r="JF104" s="12">
        <v>867710.04</v>
      </c>
      <c r="JG104" s="12">
        <v>10339365.724994244</v>
      </c>
      <c r="JH104" s="12">
        <v>10124477.430000003</v>
      </c>
      <c r="JI104" s="100">
        <v>1082598.3349942416</v>
      </c>
      <c r="JJ104" s="102">
        <v>1082598.3299999908</v>
      </c>
      <c r="JK104" s="104">
        <v>-4.9942508339881897E-3</v>
      </c>
      <c r="JM104" s="12">
        <v>91140.440000000017</v>
      </c>
      <c r="JN104" s="12">
        <v>32102.5</v>
      </c>
      <c r="JO104" s="12">
        <v>113226.4</v>
      </c>
      <c r="JP104" s="100">
        <v>10016.540000000023</v>
      </c>
      <c r="JQ104" s="100">
        <v>10016.540000000023</v>
      </c>
      <c r="JR104" s="100">
        <v>0</v>
      </c>
      <c r="JS104" s="12">
        <v>8919956.6100000087</v>
      </c>
      <c r="JZ104" s="105" t="s">
        <v>869</v>
      </c>
      <c r="KA104" s="105">
        <v>560</v>
      </c>
      <c r="KB104" s="105">
        <v>0</v>
      </c>
      <c r="KC104" s="105" t="s">
        <v>870</v>
      </c>
      <c r="KD104" s="105"/>
      <c r="KE104" s="105" t="s">
        <v>874</v>
      </c>
      <c r="KF104" s="105"/>
      <c r="KG104" s="105"/>
      <c r="KH104" s="105">
        <v>7855806.7949942434</v>
      </c>
      <c r="KI104" s="105">
        <v>7855806.7949942434</v>
      </c>
      <c r="KJ104" s="105"/>
      <c r="KK104" s="105">
        <v>1197916.9999999998</v>
      </c>
      <c r="KL104" s="105">
        <v>9053721</v>
      </c>
      <c r="KN104" s="106">
        <v>0</v>
      </c>
      <c r="KQ104" s="1" t="s">
        <v>869</v>
      </c>
      <c r="KR104" s="12">
        <v>892968.22000000207</v>
      </c>
      <c r="KS104" s="12">
        <v>0</v>
      </c>
      <c r="KT104" s="12">
        <v>47192.130000000019</v>
      </c>
      <c r="KU104" s="12">
        <v>0</v>
      </c>
      <c r="KW104" s="1">
        <v>4678.78</v>
      </c>
      <c r="KX104" s="1">
        <v>5320.0699999999961</v>
      </c>
      <c r="KY104" s="1">
        <v>1354.9299999999998</v>
      </c>
      <c r="LA104" s="12">
        <v>44221.14</v>
      </c>
    </row>
    <row r="105" spans="1:313" ht="15" thickBot="1" x14ac:dyDescent="0.4">
      <c r="A105" s="2" t="s">
        <v>875</v>
      </c>
      <c r="B105" s="3">
        <v>-64555.61</v>
      </c>
      <c r="C105" s="3">
        <v>0</v>
      </c>
      <c r="D105" s="3">
        <v>-1086812.03</v>
      </c>
      <c r="E105" s="3">
        <v>0</v>
      </c>
      <c r="F105" s="3">
        <v>-83122.75</v>
      </c>
      <c r="G105" s="3">
        <v>-23341.86</v>
      </c>
      <c r="H105" s="3">
        <v>0</v>
      </c>
      <c r="I105" s="3">
        <v>-63754.25</v>
      </c>
      <c r="J105" s="3">
        <v>-9519.0300000000007</v>
      </c>
      <c r="K105" s="3">
        <v>0</v>
      </c>
      <c r="L105" s="3">
        <v>-2377</v>
      </c>
      <c r="M105" s="3">
        <v>-1369.1</v>
      </c>
      <c r="N105" s="3">
        <v>-16044.51</v>
      </c>
      <c r="O105" s="3">
        <v>0</v>
      </c>
      <c r="P105" s="3">
        <v>0</v>
      </c>
      <c r="Q105" s="3">
        <v>0</v>
      </c>
      <c r="R105" s="3">
        <v>0</v>
      </c>
      <c r="S105" s="3">
        <v>781191.67</v>
      </c>
      <c r="T105" s="3">
        <v>0</v>
      </c>
      <c r="U105" s="3">
        <v>0</v>
      </c>
      <c r="V105" s="3">
        <v>31388.63</v>
      </c>
      <c r="W105" s="3">
        <v>125672.65</v>
      </c>
      <c r="X105" s="3">
        <v>0</v>
      </c>
      <c r="Y105" s="3">
        <v>25197.94</v>
      </c>
      <c r="Z105" s="3">
        <v>23801.19</v>
      </c>
      <c r="AA105" s="3">
        <v>885738.3</v>
      </c>
      <c r="AB105" s="3">
        <v>494.5</v>
      </c>
      <c r="AC105" s="3">
        <v>0</v>
      </c>
      <c r="AD105" s="3">
        <v>28636.639999999999</v>
      </c>
      <c r="AE105" s="3">
        <v>13508.78</v>
      </c>
      <c r="AF105" s="3">
        <v>36473.42</v>
      </c>
      <c r="AG105" s="3">
        <v>3620.89</v>
      </c>
      <c r="AH105" s="3">
        <v>33034.18</v>
      </c>
      <c r="AI105" s="3">
        <v>0</v>
      </c>
      <c r="AJ105" s="3">
        <v>8135.69</v>
      </c>
      <c r="AK105" s="3">
        <v>31477.19</v>
      </c>
      <c r="AL105" s="3">
        <v>8657.2000000000007</v>
      </c>
      <c r="AM105" s="3">
        <v>868.6</v>
      </c>
      <c r="AN105" s="3">
        <v>10421.98</v>
      </c>
      <c r="AO105" s="3">
        <v>1720</v>
      </c>
      <c r="AP105" s="3">
        <v>168.62</v>
      </c>
      <c r="AQ105" s="3">
        <v>42050.53</v>
      </c>
      <c r="AR105" s="3">
        <v>0</v>
      </c>
      <c r="AS105" s="3">
        <v>40203.71</v>
      </c>
      <c r="AT105" s="3">
        <v>26561.69</v>
      </c>
      <c r="AU105" s="3">
        <v>0</v>
      </c>
      <c r="AV105" s="3">
        <v>373</v>
      </c>
      <c r="AW105" s="3">
        <v>0</v>
      </c>
      <c r="AX105" s="3">
        <v>0</v>
      </c>
      <c r="AY105" s="3">
        <v>-738.59</v>
      </c>
      <c r="AZ105" s="3">
        <v>584.09</v>
      </c>
      <c r="BA105" s="12">
        <v>808346.35999999964</v>
      </c>
      <c r="BB105" s="12">
        <v>-19571.269999999997</v>
      </c>
      <c r="BC105" s="12">
        <v>827917.63</v>
      </c>
      <c r="BD105" s="12">
        <v>0</v>
      </c>
      <c r="BE105" s="12"/>
      <c r="BF105" s="12">
        <v>8176.56</v>
      </c>
      <c r="BG105" s="12">
        <v>0</v>
      </c>
      <c r="BH105" s="12">
        <v>0</v>
      </c>
      <c r="BI105" s="12"/>
      <c r="BJ105" s="12">
        <v>0</v>
      </c>
      <c r="BK105" s="12">
        <v>25960.489999999998</v>
      </c>
      <c r="BL105" s="12"/>
      <c r="BM105" s="12">
        <v>25960.489999999998</v>
      </c>
      <c r="BN105" s="12">
        <v>1787.3400000000001</v>
      </c>
      <c r="BO105" s="12"/>
      <c r="BP105" s="12">
        <v>1787.3400000000001</v>
      </c>
      <c r="BQ105" s="12">
        <v>-19571.269999999997</v>
      </c>
      <c r="BS105" s="12">
        <v>-154.5</v>
      </c>
      <c r="BT105" s="1">
        <v>-154.5</v>
      </c>
      <c r="BU105" s="1">
        <v>0</v>
      </c>
      <c r="BV105" s="12">
        <v>-1523.6</v>
      </c>
      <c r="BW105" s="12">
        <v>31477.19</v>
      </c>
      <c r="BY105" s="1">
        <v>0</v>
      </c>
      <c r="BZ105" s="1">
        <v>0</v>
      </c>
      <c r="CB105" s="44">
        <v>579</v>
      </c>
      <c r="CC105" s="12">
        <v>419829.87000000104</v>
      </c>
      <c r="CD105" s="12">
        <v>471485.97000000009</v>
      </c>
      <c r="CE105" s="12">
        <v>61241.06</v>
      </c>
      <c r="CF105" s="1">
        <v>41669.789999999994</v>
      </c>
      <c r="CH105" s="50">
        <v>860002</v>
      </c>
      <c r="CI105" s="50">
        <v>0</v>
      </c>
      <c r="CJ105" s="50">
        <v>0</v>
      </c>
      <c r="CK105" s="50">
        <v>-56755.710000000006</v>
      </c>
      <c r="CL105" s="50">
        <v>-13043.33</v>
      </c>
      <c r="CM105" s="50">
        <v>0</v>
      </c>
      <c r="CN105" s="50">
        <v>0</v>
      </c>
      <c r="CO105" s="50">
        <v>-16515</v>
      </c>
      <c r="CP105" s="50">
        <v>-5113</v>
      </c>
      <c r="CQ105" s="50">
        <v>0</v>
      </c>
      <c r="CR105" s="50">
        <v>0</v>
      </c>
      <c r="CT105" s="56">
        <v>64555.61</v>
      </c>
      <c r="CU105" s="104">
        <v>0</v>
      </c>
      <c r="CV105" s="104">
        <v>859999.99999999977</v>
      </c>
      <c r="CW105" s="12">
        <v>0</v>
      </c>
      <c r="CX105" s="12">
        <v>0</v>
      </c>
      <c r="CY105" s="12">
        <v>-13043.33</v>
      </c>
      <c r="CZ105" s="63">
        <v>0</v>
      </c>
      <c r="DA105" s="60">
        <v>911512.2799999998</v>
      </c>
      <c r="DB105" s="56">
        <v>0</v>
      </c>
      <c r="DC105" s="63"/>
      <c r="DD105" s="60">
        <v>0</v>
      </c>
      <c r="DE105" s="56">
        <v>1086812.03</v>
      </c>
      <c r="DF105" s="12">
        <v>0</v>
      </c>
      <c r="DG105" s="12">
        <v>13043.33</v>
      </c>
      <c r="DH105" s="60">
        <v>1099855.3600000001</v>
      </c>
      <c r="DI105" s="67">
        <v>0</v>
      </c>
      <c r="DJ105" s="71">
        <v>83122.75</v>
      </c>
      <c r="DK105" s="56">
        <v>23341.86</v>
      </c>
      <c r="DL105" s="12">
        <v>0</v>
      </c>
      <c r="DM105" s="12">
        <v>-16515</v>
      </c>
      <c r="DN105" s="63">
        <v>-5113</v>
      </c>
      <c r="DO105" s="67">
        <v>1713.8600000000006</v>
      </c>
      <c r="DP105" s="71">
        <v>0</v>
      </c>
      <c r="DQ105" s="67">
        <v>7638.5</v>
      </c>
      <c r="DR105" s="67">
        <v>56115.75</v>
      </c>
      <c r="DS105" s="72">
        <v>9519.0300000000007</v>
      </c>
      <c r="DT105" s="68">
        <v>0</v>
      </c>
      <c r="DU105" s="72">
        <v>2377</v>
      </c>
      <c r="DV105" s="68">
        <v>1523.6</v>
      </c>
      <c r="DW105" s="72">
        <v>16044.51</v>
      </c>
      <c r="DX105" s="84">
        <v>0</v>
      </c>
      <c r="DY105" s="84">
        <v>0</v>
      </c>
      <c r="DZ105" s="84">
        <v>0</v>
      </c>
      <c r="EA105" s="84">
        <v>0</v>
      </c>
      <c r="EB105" s="84">
        <v>0</v>
      </c>
      <c r="EC105" s="84">
        <v>0</v>
      </c>
      <c r="ED105" s="84">
        <v>0</v>
      </c>
      <c r="EE105" s="68">
        <v>21628</v>
      </c>
      <c r="EG105" s="95">
        <v>781191.67</v>
      </c>
      <c r="EH105" s="95">
        <v>0</v>
      </c>
      <c r="EI105" s="95">
        <v>0</v>
      </c>
      <c r="EJ105" s="95">
        <v>31388.63</v>
      </c>
      <c r="EK105" s="95">
        <v>125672.65</v>
      </c>
      <c r="EL105" s="95">
        <v>0</v>
      </c>
      <c r="EM105" s="95">
        <v>25197.94</v>
      </c>
      <c r="EN105" s="95">
        <v>23801.19</v>
      </c>
      <c r="EO105" s="95">
        <v>885738.3</v>
      </c>
      <c r="EP105" s="95">
        <v>494.5</v>
      </c>
      <c r="EQ105" s="95">
        <v>0</v>
      </c>
      <c r="ER105" s="95">
        <v>28636.639999999999</v>
      </c>
      <c r="ES105" s="95">
        <v>13508.78</v>
      </c>
      <c r="ET105" s="95">
        <v>36473.42</v>
      </c>
      <c r="EU105" s="95">
        <v>3620.89</v>
      </c>
      <c r="EV105" s="95">
        <v>33034.18</v>
      </c>
      <c r="EW105" s="95">
        <v>0</v>
      </c>
      <c r="EX105" s="95">
        <v>8135.69</v>
      </c>
      <c r="EY105" s="95">
        <v>31477.19</v>
      </c>
      <c r="EZ105" s="95">
        <v>8657.2000000000007</v>
      </c>
      <c r="FA105" s="95">
        <v>868.6</v>
      </c>
      <c r="FB105" s="95">
        <v>10421.98</v>
      </c>
      <c r="FC105" s="95">
        <v>1720</v>
      </c>
      <c r="FD105" s="95">
        <v>168.62</v>
      </c>
      <c r="FE105" s="95">
        <v>42050.53</v>
      </c>
      <c r="FF105" s="95">
        <v>0</v>
      </c>
      <c r="FG105" s="95">
        <v>40203.71</v>
      </c>
      <c r="FH105" s="95">
        <v>26561.69</v>
      </c>
      <c r="FI105" s="95">
        <v>0</v>
      </c>
      <c r="FJ105" s="95">
        <v>373</v>
      </c>
      <c r="FK105" s="95">
        <v>0</v>
      </c>
      <c r="FL105" s="95">
        <v>0</v>
      </c>
      <c r="FM105" s="186">
        <v>579</v>
      </c>
      <c r="FN105" s="1" t="s">
        <v>875</v>
      </c>
      <c r="FO105" s="118">
        <v>9357002</v>
      </c>
      <c r="FP105" s="118" t="s">
        <v>876</v>
      </c>
      <c r="FQ105" s="118" t="s">
        <v>877</v>
      </c>
      <c r="FR105" s="118" t="s">
        <v>878</v>
      </c>
      <c r="FS105" s="118" t="s">
        <v>879</v>
      </c>
      <c r="FT105" s="118" t="s">
        <v>233</v>
      </c>
      <c r="FU105" s="118"/>
      <c r="FV105" s="118"/>
      <c r="FW105" s="118"/>
      <c r="FX105" s="118"/>
      <c r="FY105" s="118"/>
      <c r="FZ105" s="118"/>
      <c r="GA105" s="118"/>
      <c r="GB105" s="118"/>
      <c r="GC105" s="118"/>
      <c r="GD105" s="118"/>
      <c r="GE105" s="118" t="s">
        <v>234</v>
      </c>
      <c r="GF105" s="118" t="s">
        <v>235</v>
      </c>
      <c r="GG105" s="118" t="s">
        <v>234</v>
      </c>
      <c r="GH105" s="120" t="s">
        <v>237</v>
      </c>
      <c r="GI105" s="118" t="s">
        <v>236</v>
      </c>
      <c r="GJ105" s="118" t="s">
        <v>236</v>
      </c>
      <c r="GK105" s="50">
        <v>419829.87000000104</v>
      </c>
      <c r="GL105" s="118">
        <v>0</v>
      </c>
      <c r="GM105" s="50">
        <v>61241.06</v>
      </c>
      <c r="GN105" s="50">
        <v>911514.73999999976</v>
      </c>
      <c r="GO105" s="50">
        <v>0</v>
      </c>
      <c r="GP105" s="50">
        <v>1099855.3600000001</v>
      </c>
      <c r="GQ105" s="50">
        <v>0</v>
      </c>
      <c r="GR105" s="50">
        <v>83122.75</v>
      </c>
      <c r="GS105" s="50">
        <v>1713.8600000000006</v>
      </c>
      <c r="GT105" s="50">
        <v>0</v>
      </c>
      <c r="GU105" s="50">
        <v>7638.5</v>
      </c>
      <c r="GV105" s="50">
        <v>56115.75</v>
      </c>
      <c r="GW105" s="50">
        <v>9519.0300000000007</v>
      </c>
      <c r="GX105" s="50">
        <v>0</v>
      </c>
      <c r="GY105" s="50">
        <v>2377</v>
      </c>
      <c r="GZ105" s="50">
        <v>1523.6</v>
      </c>
      <c r="HA105" s="50">
        <v>16044.51</v>
      </c>
      <c r="HB105" s="118">
        <v>0</v>
      </c>
      <c r="HC105" s="118">
        <v>0</v>
      </c>
      <c r="HD105" s="118">
        <v>0</v>
      </c>
      <c r="HE105" s="118">
        <v>0</v>
      </c>
      <c r="HF105" s="118">
        <v>0</v>
      </c>
      <c r="HG105" s="118">
        <v>0</v>
      </c>
      <c r="HH105" s="50">
        <v>21628</v>
      </c>
      <c r="HI105" s="50">
        <v>781191.67</v>
      </c>
      <c r="HJ105" s="50">
        <v>0</v>
      </c>
      <c r="HK105" s="50">
        <v>873252.28000000434</v>
      </c>
      <c r="HL105" s="50">
        <v>31388.63</v>
      </c>
      <c r="HM105" s="50">
        <v>125672.65</v>
      </c>
      <c r="HN105" s="50">
        <v>0</v>
      </c>
      <c r="HO105" s="50">
        <v>35885.509999999995</v>
      </c>
      <c r="HP105" s="50">
        <v>13113.62</v>
      </c>
      <c r="HQ105" s="50">
        <v>12486.019999995711</v>
      </c>
      <c r="HR105" s="50">
        <v>494.5</v>
      </c>
      <c r="HS105" s="50">
        <v>0</v>
      </c>
      <c r="HT105" s="50">
        <v>28636.639999999999</v>
      </c>
      <c r="HU105" s="50">
        <v>13508.78</v>
      </c>
      <c r="HV105" s="50">
        <v>36473.42</v>
      </c>
      <c r="HW105" s="50">
        <v>3620.89</v>
      </c>
      <c r="HX105" s="50">
        <v>33034.18</v>
      </c>
      <c r="HY105" s="50">
        <v>0</v>
      </c>
      <c r="HZ105" s="50">
        <v>8135.69</v>
      </c>
      <c r="IA105" s="50">
        <v>31477.19</v>
      </c>
      <c r="IB105" s="50">
        <v>8657.2000000000007</v>
      </c>
      <c r="IC105" s="50">
        <v>868.6</v>
      </c>
      <c r="ID105" s="50">
        <v>10421.98</v>
      </c>
      <c r="IE105" s="50">
        <v>1720</v>
      </c>
      <c r="IF105" s="50">
        <v>168.62</v>
      </c>
      <c r="IG105" s="50">
        <v>42050.53</v>
      </c>
      <c r="IH105" s="50">
        <v>0</v>
      </c>
      <c r="II105" s="50">
        <v>40203.71</v>
      </c>
      <c r="IJ105" s="50">
        <v>26561.69</v>
      </c>
      <c r="IK105" s="50">
        <v>0</v>
      </c>
      <c r="IL105" s="50">
        <v>0</v>
      </c>
      <c r="IM105" s="50">
        <v>373</v>
      </c>
      <c r="IN105" s="50">
        <v>0</v>
      </c>
      <c r="IO105" s="50">
        <v>0</v>
      </c>
      <c r="IP105" s="50">
        <v>8176.56</v>
      </c>
      <c r="IQ105" s="50">
        <v>0</v>
      </c>
      <c r="IR105" s="118">
        <v>0</v>
      </c>
      <c r="IS105" s="118">
        <v>1</v>
      </c>
      <c r="IT105" s="118">
        <v>0</v>
      </c>
      <c r="IU105" s="50">
        <v>0</v>
      </c>
      <c r="IV105" s="50">
        <v>25960.489999999998</v>
      </c>
      <c r="IW105" s="50">
        <v>1787.3400000000001</v>
      </c>
      <c r="IX105" s="50">
        <v>471485.97000000009</v>
      </c>
      <c r="IY105" s="50"/>
      <c r="IZ105" s="50">
        <v>41669.789999999994</v>
      </c>
      <c r="JA105" s="118">
        <v>0</v>
      </c>
      <c r="JB105" s="118">
        <v>0</v>
      </c>
      <c r="JC105" s="118">
        <v>0</v>
      </c>
      <c r="JD105" s="118"/>
      <c r="JF105" s="12">
        <v>419829.87000000104</v>
      </c>
      <c r="JG105" s="12">
        <v>2211053.0999999996</v>
      </c>
      <c r="JH105" s="12">
        <v>2159396.9999999995</v>
      </c>
      <c r="JI105" s="100">
        <v>471485.97000000114</v>
      </c>
      <c r="JJ105" s="102">
        <v>471485.97000000009</v>
      </c>
      <c r="JK105" s="104">
        <v>-1.0477378964424133E-9</v>
      </c>
      <c r="JM105" s="12">
        <v>61241.06</v>
      </c>
      <c r="JN105" s="12">
        <v>8176.56</v>
      </c>
      <c r="JO105" s="12">
        <v>27747.829999999998</v>
      </c>
      <c r="JP105" s="100">
        <v>41669.789999999994</v>
      </c>
      <c r="JQ105" s="100">
        <v>41669.789999999994</v>
      </c>
      <c r="JR105" s="100">
        <v>0</v>
      </c>
      <c r="JS105" s="12">
        <v>827917.63</v>
      </c>
      <c r="JZ105" s="105" t="s">
        <v>875</v>
      </c>
      <c r="KA105" s="105">
        <v>579</v>
      </c>
      <c r="KB105" s="105">
        <v>0</v>
      </c>
      <c r="KC105" s="105" t="s">
        <v>876</v>
      </c>
      <c r="KD105" s="105"/>
      <c r="KE105" s="105" t="s">
        <v>880</v>
      </c>
      <c r="KF105" s="105"/>
      <c r="KG105" s="105"/>
      <c r="KH105" s="105" t="e">
        <v>#REF!</v>
      </c>
      <c r="KI105" s="105" t="e">
        <v>#REF!</v>
      </c>
      <c r="KJ105" s="105">
        <v>859999.99999999977</v>
      </c>
      <c r="KK105" s="105">
        <v>0</v>
      </c>
      <c r="KL105" s="105" t="e">
        <v>#REF!</v>
      </c>
      <c r="KN105" s="106">
        <v>0</v>
      </c>
      <c r="KQ105" s="1" t="s">
        <v>875</v>
      </c>
      <c r="KR105" s="12">
        <v>873252.28000000434</v>
      </c>
      <c r="KS105" s="12">
        <v>0</v>
      </c>
      <c r="KT105" s="12">
        <v>0</v>
      </c>
      <c r="KU105" s="12">
        <v>0</v>
      </c>
      <c r="KW105" s="1">
        <v>0</v>
      </c>
      <c r="KX105" s="1">
        <v>10687.569999999998</v>
      </c>
      <c r="KY105" s="1">
        <v>0</v>
      </c>
    </row>
    <row r="106" spans="1:313" x14ac:dyDescent="0.35">
      <c r="A106" s="4"/>
      <c r="B106" s="5">
        <v>-8603653.5099999961</v>
      </c>
      <c r="C106" s="5">
        <v>0</v>
      </c>
      <c r="D106" s="5">
        <v>-8073404.6499999994</v>
      </c>
      <c r="E106" s="5">
        <v>0</v>
      </c>
      <c r="F106" s="5">
        <v>-6682159.54</v>
      </c>
      <c r="G106" s="5">
        <v>-4700179.6999999983</v>
      </c>
      <c r="H106" s="5">
        <v>-1513037.7</v>
      </c>
      <c r="I106" s="5">
        <v>-5529961.9799999977</v>
      </c>
      <c r="J106" s="5">
        <v>-2207229.04</v>
      </c>
      <c r="K106" s="5">
        <v>-181377.20000000004</v>
      </c>
      <c r="L106" s="5">
        <v>-225364.97</v>
      </c>
      <c r="M106" s="5">
        <v>-1219195.4000000004</v>
      </c>
      <c r="N106" s="5">
        <v>-492234.68</v>
      </c>
      <c r="O106" s="5">
        <v>0</v>
      </c>
      <c r="P106" s="5">
        <v>0</v>
      </c>
      <c r="Q106" s="5">
        <v>0</v>
      </c>
      <c r="R106" s="5">
        <v>0</v>
      </c>
      <c r="S106" s="5">
        <v>75939190.379999995</v>
      </c>
      <c r="T106" s="5">
        <v>829803.96999999974</v>
      </c>
      <c r="U106" s="5">
        <v>0</v>
      </c>
      <c r="V106" s="5">
        <v>3086879.4100000011</v>
      </c>
      <c r="W106" s="5">
        <v>8611318.5500000026</v>
      </c>
      <c r="X106" s="5">
        <v>1059218.1600000001</v>
      </c>
      <c r="Y106" s="5">
        <v>2296807.5600000005</v>
      </c>
      <c r="Z106" s="5">
        <v>2423012.54</v>
      </c>
      <c r="AA106" s="5">
        <v>28350205.759999994</v>
      </c>
      <c r="AB106" s="5">
        <v>729643.9099999998</v>
      </c>
      <c r="AC106" s="5">
        <v>530906.24999999988</v>
      </c>
      <c r="AD106" s="5">
        <v>2180261.3900000011</v>
      </c>
      <c r="AE106" s="5">
        <v>1886702.7900000005</v>
      </c>
      <c r="AF106" s="5">
        <v>1945423.77</v>
      </c>
      <c r="AG106" s="5">
        <v>381440.53999999986</v>
      </c>
      <c r="AH106" s="5">
        <v>3132547.7100000004</v>
      </c>
      <c r="AI106" s="5">
        <v>33580.85</v>
      </c>
      <c r="AJ106" s="5">
        <v>936106.7300000001</v>
      </c>
      <c r="AK106" s="5">
        <v>5138575.22</v>
      </c>
      <c r="AL106" s="5">
        <v>1473362.8899999997</v>
      </c>
      <c r="AM106" s="5">
        <v>357521.03999999992</v>
      </c>
      <c r="AN106" s="5">
        <v>1416822.5399999998</v>
      </c>
      <c r="AO106" s="5">
        <v>507603.95</v>
      </c>
      <c r="AP106" s="5">
        <v>1942544.7299999995</v>
      </c>
      <c r="AQ106" s="5">
        <v>5890281.7700000023</v>
      </c>
      <c r="AR106" s="5">
        <v>1328859.2799999998</v>
      </c>
      <c r="AS106" s="5">
        <v>2309272.16</v>
      </c>
      <c r="AT106" s="5">
        <v>2324833.0499999998</v>
      </c>
      <c r="AU106" s="5">
        <v>0</v>
      </c>
      <c r="AV106" s="5">
        <v>1157375.3</v>
      </c>
      <c r="AW106" s="5">
        <v>0</v>
      </c>
      <c r="AX106" s="5">
        <v>0</v>
      </c>
      <c r="AY106" s="5">
        <v>-360502.12000000005</v>
      </c>
      <c r="AZ106" s="5">
        <v>286055.69</v>
      </c>
      <c r="BA106" s="12">
        <f>SUM(BA4:BA105)</f>
        <v>118667396.00000001</v>
      </c>
      <c r="BB106" s="12">
        <f>SUM(BB4:BB105)</f>
        <v>-867783.61999999965</v>
      </c>
      <c r="BC106" s="12">
        <f>SUM(BC4:BC105)</f>
        <v>119108608.43999994</v>
      </c>
      <c r="BD106" s="12">
        <f>BA106-BC106</f>
        <v>-441212.43999992311</v>
      </c>
      <c r="BF106" s="12">
        <f>SUM(BF4:BF105)</f>
        <v>852214.9600000002</v>
      </c>
      <c r="BG106" s="12">
        <f>SUM(BG4:BG105)</f>
        <v>100816.55</v>
      </c>
      <c r="BH106" s="12">
        <f>SUM(BH4:BH105)</f>
        <v>1039314.6099999998</v>
      </c>
      <c r="BI106" s="12">
        <f>SUM(BI4:BI105)</f>
        <v>0</v>
      </c>
      <c r="BJ106" s="12">
        <f>SUM(BJ4:BJ105)</f>
        <v>1039314.6099999998</v>
      </c>
      <c r="BK106" s="12">
        <v>0</v>
      </c>
      <c r="BL106" s="12">
        <f>SUM(BL4:BL105)</f>
        <v>0</v>
      </c>
      <c r="BM106" s="12">
        <f>SUM(BM4:BM105)</f>
        <v>189328.44999999998</v>
      </c>
      <c r="BN106" s="12">
        <v>0</v>
      </c>
      <c r="BO106" s="12">
        <f>SUM(BO4:BO105)</f>
        <v>0</v>
      </c>
      <c r="BP106" s="12">
        <f>SUM(BP4:BP105)</f>
        <v>592172.06999999983</v>
      </c>
      <c r="BQ106" s="12">
        <f>SUM(BQ4:BQ105)</f>
        <v>-867783.61999999965</v>
      </c>
      <c r="BR106" s="12"/>
      <c r="BS106" s="12">
        <f>SUM(BS4:BS105)</f>
        <v>-74446.429999999993</v>
      </c>
      <c r="BT106" s="12">
        <f>SUM(BT4:BT105)</f>
        <v>-120082.13</v>
      </c>
      <c r="BU106" s="12">
        <f>SUM(BU4:BU105)</f>
        <v>45635.700000000004</v>
      </c>
      <c r="BV106" s="12">
        <f>SUM(BV4:BV105)</f>
        <v>-1339277.5300000003</v>
      </c>
      <c r="BW106" s="12">
        <f>SUM(BW4:BW105)</f>
        <v>5184210.919999999</v>
      </c>
      <c r="BY106" s="12">
        <f>SUM(BY4:BY105)</f>
        <v>978.32</v>
      </c>
      <c r="BZ106" s="12">
        <f>SUM(BZ4:BZ105)</f>
        <v>0</v>
      </c>
      <c r="JZ106" s="105"/>
      <c r="KA106" s="105"/>
      <c r="KB106" s="105"/>
      <c r="KC106" s="105"/>
      <c r="KD106" s="105"/>
      <c r="KE106" s="105"/>
      <c r="KF106" s="105"/>
      <c r="KG106" s="105"/>
      <c r="KH106" s="105"/>
      <c r="KI106" s="105"/>
      <c r="KJ106" s="105"/>
      <c r="KK106" s="105"/>
      <c r="KL106" s="105"/>
    </row>
    <row r="107" spans="1:313" x14ac:dyDescent="0.35">
      <c r="JZ107" s="105"/>
      <c r="KA107" s="105"/>
      <c r="KB107" s="105"/>
      <c r="KC107" s="105"/>
      <c r="KD107" s="105"/>
      <c r="KE107" s="105"/>
      <c r="KF107" s="105"/>
      <c r="KG107" s="105"/>
      <c r="KH107" s="105"/>
      <c r="KI107" s="105"/>
      <c r="KJ107" s="105"/>
      <c r="KK107" s="105"/>
      <c r="KL107" s="105"/>
      <c r="KR107" s="12">
        <f>SUM(KR4:KR106)</f>
        <v>26486981.079999994</v>
      </c>
      <c r="KS107" s="12">
        <f t="shared" ref="KS107:LA107" si="1">SUM(KS4:KS106)</f>
        <v>642577.84000000032</v>
      </c>
      <c r="KT107" s="12">
        <f t="shared" si="1"/>
        <v>714148.44</v>
      </c>
      <c r="KU107" s="12">
        <f t="shared" si="1"/>
        <v>360888.87999999995</v>
      </c>
      <c r="KV107" s="12">
        <f t="shared" si="1"/>
        <v>0</v>
      </c>
      <c r="KW107" s="12">
        <f t="shared" si="1"/>
        <v>331625.35000000027</v>
      </c>
      <c r="KX107" s="12">
        <f t="shared" si="1"/>
        <v>1439589.77</v>
      </c>
      <c r="KY107" s="12">
        <f t="shared" si="1"/>
        <v>1354.9299999999998</v>
      </c>
      <c r="KZ107" s="12"/>
      <c r="LA107" s="12">
        <f t="shared" si="1"/>
        <v>111196</v>
      </c>
    </row>
    <row r="108" spans="1:313" s="7" customFormat="1" ht="43.5" x14ac:dyDescent="0.2">
      <c r="A108" s="69" t="s">
        <v>881</v>
      </c>
      <c r="B108" s="78">
        <v>-8603653.5099999979</v>
      </c>
      <c r="G108" s="78">
        <v>-4700179.6999999983</v>
      </c>
      <c r="I108" s="79">
        <v>-5529961.9799999986</v>
      </c>
      <c r="BA108" s="13"/>
      <c r="BB108" s="13"/>
      <c r="BC108" s="13"/>
      <c r="CH108" s="13"/>
      <c r="DQ108" s="13"/>
      <c r="DR108" s="13"/>
      <c r="IZ108" s="13"/>
      <c r="JZ108" s="105"/>
      <c r="KA108" s="105"/>
      <c r="KB108" s="105"/>
      <c r="KC108" s="105"/>
      <c r="KD108" s="105"/>
      <c r="KE108" s="105"/>
      <c r="KF108" s="105"/>
      <c r="KG108" s="105"/>
      <c r="KH108" s="105"/>
      <c r="KI108" s="105"/>
      <c r="KJ108" s="105"/>
      <c r="KK108" s="105"/>
      <c r="KL108" s="105"/>
      <c r="KR108" s="13"/>
      <c r="KS108" s="13"/>
      <c r="KT108" s="13"/>
      <c r="KU108" s="13"/>
      <c r="KV108" s="13"/>
      <c r="LA108" s="13"/>
    </row>
    <row r="109" spans="1:313" x14ac:dyDescent="0.35">
      <c r="JZ109" s="105"/>
      <c r="KA109" s="105"/>
      <c r="KB109" s="105"/>
      <c r="KC109" s="105"/>
      <c r="KD109" s="105"/>
      <c r="KE109" s="105"/>
      <c r="KF109" s="105"/>
      <c r="KG109" s="105"/>
      <c r="KH109" s="105"/>
      <c r="KI109" s="105"/>
      <c r="KJ109" s="105"/>
      <c r="KK109" s="105"/>
      <c r="KL109" s="105"/>
    </row>
    <row r="110" spans="1:313" x14ac:dyDescent="0.35">
      <c r="JZ110" s="105"/>
      <c r="KA110" s="105"/>
      <c r="KB110" s="105"/>
      <c r="KC110" s="105"/>
      <c r="KD110" s="105"/>
      <c r="KE110" s="105"/>
      <c r="KF110" s="105"/>
      <c r="KG110" s="105"/>
      <c r="KH110" s="105"/>
      <c r="KI110" s="105"/>
      <c r="KJ110" s="105"/>
      <c r="KK110" s="105"/>
      <c r="KL110" s="105"/>
    </row>
    <row r="111" spans="1:313" x14ac:dyDescent="0.35">
      <c r="JZ111" s="105"/>
      <c r="KA111" s="105"/>
      <c r="KB111" s="105"/>
      <c r="KC111" s="105"/>
      <c r="KD111" s="105"/>
      <c r="KE111" s="105"/>
      <c r="KF111" s="105"/>
      <c r="KG111" s="105"/>
      <c r="KH111" s="105"/>
      <c r="KI111" s="105"/>
      <c r="KJ111" s="105"/>
      <c r="KK111" s="105"/>
      <c r="KL111" s="105"/>
    </row>
    <row r="112" spans="1:313" x14ac:dyDescent="0.35">
      <c r="JZ112" s="105"/>
      <c r="KA112" s="105"/>
      <c r="KB112" s="105"/>
      <c r="KC112" s="105"/>
      <c r="KD112" s="105"/>
      <c r="KE112" s="105"/>
      <c r="KF112" s="105"/>
      <c r="KG112" s="105"/>
      <c r="KH112" s="105"/>
      <c r="KI112" s="105"/>
      <c r="KJ112" s="105"/>
      <c r="KK112" s="105"/>
      <c r="KL112" s="105"/>
    </row>
    <row r="113" spans="286:298" x14ac:dyDescent="0.35">
      <c r="JZ113" s="105"/>
      <c r="KA113" s="105"/>
      <c r="KB113" s="105"/>
      <c r="KC113" s="105"/>
      <c r="KD113" s="105"/>
      <c r="KE113" s="105"/>
      <c r="KF113" s="105"/>
      <c r="KG113" s="105"/>
      <c r="KH113" s="105"/>
      <c r="KI113" s="105"/>
      <c r="KJ113" s="105"/>
      <c r="KK113" s="105"/>
      <c r="KL113" s="105"/>
    </row>
    <row r="114" spans="286:298" x14ac:dyDescent="0.35">
      <c r="JZ114" s="105"/>
      <c r="KA114" s="105"/>
      <c r="KB114" s="105"/>
      <c r="KC114" s="105"/>
      <c r="KD114" s="105"/>
      <c r="KE114" s="105"/>
      <c r="KF114" s="105"/>
      <c r="KG114" s="105"/>
      <c r="KH114" s="105"/>
      <c r="KI114" s="105"/>
      <c r="KJ114" s="105"/>
      <c r="KK114" s="105"/>
      <c r="KL114" s="105"/>
    </row>
    <row r="115" spans="286:298" x14ac:dyDescent="0.35">
      <c r="JZ115" s="105"/>
      <c r="KA115" s="105"/>
      <c r="KB115" s="105"/>
      <c r="KC115" s="105"/>
      <c r="KD115" s="105"/>
      <c r="KE115" s="105"/>
      <c r="KF115" s="105"/>
      <c r="KG115" s="105"/>
      <c r="KH115" s="105"/>
      <c r="KI115" s="105"/>
      <c r="KJ115" s="105"/>
      <c r="KK115" s="105"/>
      <c r="KL115" s="105"/>
    </row>
    <row r="116" spans="286:298" x14ac:dyDescent="0.35">
      <c r="JZ116" s="105"/>
      <c r="KA116" s="105"/>
      <c r="KB116" s="105"/>
      <c r="KC116" s="105"/>
      <c r="KD116" s="105"/>
      <c r="KE116" s="105"/>
      <c r="KF116" s="105"/>
      <c r="KG116" s="105"/>
      <c r="KH116" s="105"/>
      <c r="KI116" s="105"/>
      <c r="KJ116" s="105"/>
      <c r="KK116" s="105"/>
      <c r="KL116" s="105"/>
    </row>
    <row r="117" spans="286:298" x14ac:dyDescent="0.35">
      <c r="JZ117" s="105"/>
      <c r="KA117" s="105"/>
      <c r="KB117" s="105"/>
      <c r="KC117" s="105"/>
      <c r="KD117" s="105"/>
      <c r="KE117" s="105"/>
      <c r="KF117" s="105"/>
      <c r="KG117" s="105"/>
      <c r="KH117" s="105"/>
      <c r="KI117" s="105"/>
      <c r="KJ117" s="105"/>
      <c r="KK117" s="105"/>
      <c r="KL117" s="105"/>
    </row>
    <row r="118" spans="286:298" x14ac:dyDescent="0.35">
      <c r="JZ118" s="105"/>
      <c r="KA118" s="105"/>
      <c r="KB118" s="105"/>
      <c r="KC118" s="105"/>
      <c r="KD118" s="105"/>
      <c r="KE118" s="105"/>
      <c r="KF118" s="105"/>
      <c r="KG118" s="105"/>
      <c r="KH118" s="105"/>
      <c r="KI118" s="105"/>
      <c r="KJ118" s="105"/>
      <c r="KK118" s="105"/>
      <c r="KL118" s="105"/>
    </row>
    <row r="119" spans="286:298" x14ac:dyDescent="0.35">
      <c r="JZ119" s="105"/>
      <c r="KA119" s="105"/>
      <c r="KB119" s="105"/>
      <c r="KC119" s="105"/>
      <c r="KD119" s="105"/>
      <c r="KE119" s="105"/>
      <c r="KF119" s="105"/>
      <c r="KG119" s="105"/>
      <c r="KH119" s="105"/>
      <c r="KI119" s="105"/>
      <c r="KJ119" s="105"/>
      <c r="KK119" s="105"/>
      <c r="KL119" s="105"/>
    </row>
    <row r="120" spans="286:298" x14ac:dyDescent="0.35">
      <c r="JZ120" s="105"/>
      <c r="KA120" s="105"/>
      <c r="KB120" s="105"/>
      <c r="KC120" s="105"/>
      <c r="KD120" s="105"/>
      <c r="KE120" s="105"/>
      <c r="KF120" s="105"/>
      <c r="KG120" s="105"/>
      <c r="KH120" s="105"/>
      <c r="KI120" s="105"/>
      <c r="KJ120" s="105"/>
      <c r="KK120" s="105"/>
      <c r="KL120" s="105"/>
    </row>
    <row r="121" spans="286:298" x14ac:dyDescent="0.35">
      <c r="JZ121" s="105"/>
      <c r="KA121" s="105"/>
      <c r="KB121" s="105"/>
      <c r="KC121" s="105"/>
      <c r="KD121" s="105"/>
      <c r="KE121" s="105"/>
      <c r="KF121" s="105"/>
      <c r="KG121" s="105"/>
      <c r="KH121" s="105"/>
      <c r="KI121" s="105"/>
      <c r="KJ121" s="105"/>
      <c r="KK121" s="105"/>
      <c r="KL121" s="105"/>
    </row>
    <row r="122" spans="286:298" x14ac:dyDescent="0.35">
      <c r="JZ122" s="105"/>
      <c r="KA122" s="105"/>
      <c r="KB122" s="105"/>
      <c r="KC122" s="105"/>
      <c r="KD122" s="105"/>
      <c r="KE122" s="105"/>
      <c r="KF122" s="105"/>
      <c r="KG122" s="105"/>
      <c r="KH122" s="105"/>
      <c r="KI122" s="105"/>
      <c r="KJ122" s="105"/>
      <c r="KK122" s="105"/>
      <c r="KL122" s="105"/>
    </row>
    <row r="123" spans="286:298" x14ac:dyDescent="0.35">
      <c r="JZ123" s="105"/>
      <c r="KA123" s="105"/>
      <c r="KB123" s="105"/>
      <c r="KC123" s="105"/>
      <c r="KD123" s="105"/>
      <c r="KE123" s="105"/>
      <c r="KF123" s="105"/>
      <c r="KG123" s="105"/>
      <c r="KH123" s="105"/>
      <c r="KI123" s="105"/>
      <c r="KJ123" s="105"/>
      <c r="KK123" s="105"/>
      <c r="KL123" s="105"/>
    </row>
    <row r="124" spans="286:298" x14ac:dyDescent="0.35">
      <c r="JZ124" s="105"/>
      <c r="KA124" s="105"/>
      <c r="KB124" s="105"/>
      <c r="KC124" s="105"/>
      <c r="KD124" s="105"/>
      <c r="KE124" s="105"/>
      <c r="KF124" s="105"/>
      <c r="KG124" s="105"/>
      <c r="KH124" s="105"/>
      <c r="KI124" s="105"/>
      <c r="KJ124" s="105"/>
      <c r="KK124" s="105"/>
      <c r="KL124" s="105"/>
    </row>
    <row r="125" spans="286:298" x14ac:dyDescent="0.35">
      <c r="JZ125" s="105"/>
      <c r="KA125" s="105"/>
      <c r="KB125" s="105"/>
      <c r="KC125" s="105"/>
      <c r="KD125" s="105"/>
      <c r="KE125" s="105"/>
      <c r="KF125" s="105"/>
      <c r="KG125" s="105"/>
      <c r="KH125" s="105"/>
      <c r="KI125" s="105"/>
      <c r="KJ125" s="105"/>
      <c r="KK125" s="105"/>
      <c r="KL125" s="105"/>
    </row>
    <row r="126" spans="286:298" x14ac:dyDescent="0.35">
      <c r="JZ126" s="105"/>
      <c r="KA126" s="105"/>
      <c r="KB126" s="105"/>
      <c r="KC126" s="105"/>
      <c r="KD126" s="105"/>
      <c r="KE126" s="105"/>
      <c r="KF126" s="105"/>
      <c r="KG126" s="105"/>
      <c r="KH126" s="105"/>
      <c r="KI126" s="105"/>
      <c r="KJ126" s="105"/>
      <c r="KK126" s="105"/>
      <c r="KL126" s="105"/>
    </row>
    <row r="127" spans="286:298" x14ac:dyDescent="0.35">
      <c r="JZ127" s="105"/>
      <c r="KA127" s="105"/>
      <c r="KB127" s="105"/>
      <c r="KC127" s="105"/>
      <c r="KD127" s="105"/>
      <c r="KE127" s="105"/>
      <c r="KF127" s="105"/>
      <c r="KG127" s="105"/>
      <c r="KH127" s="105"/>
      <c r="KI127" s="105"/>
      <c r="KJ127" s="105"/>
      <c r="KK127" s="105"/>
      <c r="KL127" s="105"/>
    </row>
    <row r="128" spans="286:298" x14ac:dyDescent="0.35">
      <c r="JZ128" s="105"/>
      <c r="KA128" s="105"/>
      <c r="KB128" s="105"/>
      <c r="KC128" s="105"/>
      <c r="KD128" s="105"/>
      <c r="KE128" s="105"/>
      <c r="KF128" s="105"/>
      <c r="KG128" s="105"/>
      <c r="KH128" s="105"/>
      <c r="KI128" s="105"/>
      <c r="KJ128" s="105"/>
      <c r="KK128" s="105"/>
      <c r="KL128" s="105"/>
    </row>
    <row r="129" spans="286:298" x14ac:dyDescent="0.35">
      <c r="JZ129" s="105"/>
      <c r="KA129" s="105"/>
      <c r="KB129" s="105"/>
      <c r="KC129" s="105"/>
      <c r="KD129" s="105"/>
      <c r="KE129" s="105"/>
      <c r="KF129" s="105"/>
      <c r="KG129" s="105"/>
      <c r="KH129" s="105"/>
      <c r="KI129" s="105"/>
      <c r="KJ129" s="105"/>
      <c r="KK129" s="105"/>
      <c r="KL129" s="105"/>
    </row>
    <row r="130" spans="286:298" x14ac:dyDescent="0.35">
      <c r="JZ130" s="105"/>
      <c r="KA130" s="105"/>
      <c r="KB130" s="105"/>
      <c r="KC130" s="105"/>
      <c r="KD130" s="105"/>
      <c r="KE130" s="105"/>
      <c r="KF130" s="105"/>
      <c r="KG130" s="105"/>
      <c r="KH130" s="105"/>
      <c r="KI130" s="105"/>
      <c r="KJ130" s="105"/>
      <c r="KK130" s="105"/>
      <c r="KL130" s="105"/>
    </row>
    <row r="131" spans="286:298" x14ac:dyDescent="0.35">
      <c r="JZ131" s="105"/>
      <c r="KA131" s="105"/>
      <c r="KB131" s="105"/>
      <c r="KC131" s="105"/>
      <c r="KD131" s="105"/>
      <c r="KE131" s="105"/>
      <c r="KF131" s="105"/>
      <c r="KG131" s="105"/>
      <c r="KH131" s="105"/>
      <c r="KI131" s="105"/>
      <c r="KJ131" s="105"/>
      <c r="KK131" s="105"/>
      <c r="KL131" s="105"/>
    </row>
    <row r="132" spans="286:298" x14ac:dyDescent="0.35">
      <c r="JZ132" s="105"/>
      <c r="KA132" s="105"/>
      <c r="KB132" s="105"/>
      <c r="KC132" s="105"/>
      <c r="KD132" s="105"/>
      <c r="KE132" s="105"/>
      <c r="KF132" s="105"/>
      <c r="KG132" s="105"/>
      <c r="KH132" s="105"/>
      <c r="KI132" s="105"/>
      <c r="KJ132" s="105"/>
      <c r="KK132" s="105"/>
      <c r="KL132" s="105"/>
    </row>
    <row r="133" spans="286:298" x14ac:dyDescent="0.35">
      <c r="JZ133" s="105"/>
      <c r="KA133" s="105"/>
      <c r="KB133" s="105"/>
      <c r="KC133" s="105"/>
      <c r="KD133" s="105"/>
      <c r="KE133" s="105"/>
      <c r="KF133" s="105"/>
      <c r="KG133" s="105"/>
      <c r="KH133" s="105"/>
      <c r="KI133" s="105"/>
      <c r="KJ133" s="105"/>
      <c r="KK133" s="105"/>
      <c r="KL133" s="105"/>
    </row>
    <row r="134" spans="286:298" x14ac:dyDescent="0.35">
      <c r="JZ134" s="105"/>
      <c r="KA134" s="105"/>
      <c r="KB134" s="105"/>
      <c r="KC134" s="105"/>
      <c r="KD134" s="105"/>
      <c r="KE134" s="105"/>
      <c r="KF134" s="105"/>
      <c r="KG134" s="105"/>
      <c r="KH134" s="105"/>
      <c r="KI134" s="105"/>
      <c r="KJ134" s="105"/>
      <c r="KK134" s="105"/>
      <c r="KL134" s="105"/>
    </row>
    <row r="135" spans="286:298" x14ac:dyDescent="0.35">
      <c r="JZ135" s="105"/>
      <c r="KA135" s="105"/>
      <c r="KB135" s="105"/>
      <c r="KC135" s="105"/>
      <c r="KD135" s="105"/>
      <c r="KE135" s="105"/>
      <c r="KF135" s="105"/>
      <c r="KG135" s="105"/>
      <c r="KH135" s="105"/>
      <c r="KI135" s="105"/>
      <c r="KJ135" s="105"/>
      <c r="KK135" s="105"/>
      <c r="KL135" s="105"/>
    </row>
    <row r="136" spans="286:298" x14ac:dyDescent="0.35">
      <c r="JZ136" s="105"/>
      <c r="KA136" s="105"/>
      <c r="KB136" s="105"/>
      <c r="KC136" s="105"/>
      <c r="KD136" s="105"/>
      <c r="KE136" s="105"/>
      <c r="KF136" s="105"/>
      <c r="KG136" s="105"/>
      <c r="KH136" s="105"/>
      <c r="KI136" s="105"/>
      <c r="KJ136" s="105"/>
      <c r="KK136" s="105"/>
      <c r="KL136" s="105"/>
    </row>
    <row r="137" spans="286:298" x14ac:dyDescent="0.35">
      <c r="JZ137" s="105"/>
      <c r="KA137" s="105"/>
      <c r="KB137" s="105"/>
      <c r="KC137" s="105"/>
      <c r="KD137" s="105"/>
      <c r="KE137" s="105"/>
      <c r="KF137" s="105"/>
      <c r="KG137" s="105"/>
      <c r="KH137" s="105"/>
      <c r="KI137" s="105"/>
      <c r="KJ137" s="105"/>
      <c r="KK137" s="105"/>
      <c r="KL137" s="105"/>
    </row>
    <row r="138" spans="286:298" x14ac:dyDescent="0.35">
      <c r="JZ138" s="105"/>
      <c r="KA138" s="105"/>
      <c r="KB138" s="105"/>
      <c r="KC138" s="105"/>
      <c r="KD138" s="105"/>
      <c r="KE138" s="105"/>
      <c r="KF138" s="105"/>
      <c r="KG138" s="105"/>
      <c r="KH138" s="105"/>
      <c r="KI138" s="105"/>
      <c r="KJ138" s="105"/>
      <c r="KK138" s="105"/>
      <c r="KL138" s="105"/>
    </row>
    <row r="139" spans="286:298" x14ac:dyDescent="0.35">
      <c r="JZ139" s="105"/>
      <c r="KA139" s="105"/>
      <c r="KB139" s="105"/>
      <c r="KC139" s="105"/>
      <c r="KD139" s="105"/>
      <c r="KE139" s="105"/>
      <c r="KF139" s="105"/>
      <c r="KG139" s="105"/>
      <c r="KH139" s="105"/>
      <c r="KI139" s="105"/>
      <c r="KJ139" s="105"/>
      <c r="KK139" s="105"/>
      <c r="KL139" s="105"/>
    </row>
    <row r="140" spans="286:298" x14ac:dyDescent="0.35">
      <c r="JZ140" s="105"/>
      <c r="KA140" s="105"/>
      <c r="KB140" s="105"/>
      <c r="KC140" s="105"/>
      <c r="KD140" s="105"/>
      <c r="KE140" s="105"/>
      <c r="KF140" s="105"/>
      <c r="KG140" s="105"/>
      <c r="KH140" s="105"/>
      <c r="KI140" s="105"/>
      <c r="KJ140" s="105"/>
      <c r="KK140" s="105"/>
      <c r="KL140" s="105"/>
    </row>
    <row r="141" spans="286:298" x14ac:dyDescent="0.35">
      <c r="JZ141" s="105"/>
      <c r="KA141" s="105"/>
      <c r="KB141" s="105"/>
      <c r="KC141" s="105"/>
      <c r="KD141" s="105"/>
      <c r="KE141" s="105"/>
      <c r="KF141" s="105"/>
      <c r="KG141" s="105"/>
      <c r="KH141" s="105"/>
      <c r="KI141" s="105"/>
      <c r="KJ141" s="105"/>
      <c r="KK141" s="105"/>
      <c r="KL141" s="105"/>
    </row>
    <row r="142" spans="286:298" x14ac:dyDescent="0.35">
      <c r="JZ142" s="105"/>
      <c r="KA142" s="105"/>
      <c r="KB142" s="105"/>
      <c r="KC142" s="105"/>
      <c r="KD142" s="105"/>
      <c r="KE142" s="105"/>
      <c r="KF142" s="105"/>
      <c r="KG142" s="105"/>
      <c r="KH142" s="105"/>
      <c r="KI142" s="105"/>
      <c r="KJ142" s="105"/>
      <c r="KK142" s="105"/>
      <c r="KL142" s="105"/>
    </row>
    <row r="143" spans="286:298" x14ac:dyDescent="0.35">
      <c r="JZ143" s="105"/>
      <c r="KA143" s="105"/>
      <c r="KB143" s="105"/>
      <c r="KC143" s="105"/>
      <c r="KD143" s="105"/>
      <c r="KE143" s="105"/>
      <c r="KF143" s="105"/>
      <c r="KG143" s="105"/>
      <c r="KH143" s="105"/>
      <c r="KI143" s="105"/>
      <c r="KJ143" s="105"/>
      <c r="KK143" s="105"/>
      <c r="KL143" s="105"/>
    </row>
    <row r="144" spans="286:298" x14ac:dyDescent="0.35">
      <c r="JZ144" s="105"/>
      <c r="KA144" s="105"/>
      <c r="KB144" s="105"/>
      <c r="KC144" s="105"/>
      <c r="KD144" s="105"/>
      <c r="KE144" s="105"/>
      <c r="KF144" s="105"/>
      <c r="KG144" s="105"/>
      <c r="KH144" s="105"/>
      <c r="KI144" s="105"/>
      <c r="KJ144" s="105"/>
      <c r="KK144" s="105"/>
      <c r="KL144" s="105"/>
    </row>
    <row r="145" spans="286:298" x14ac:dyDescent="0.35">
      <c r="JZ145" s="105"/>
      <c r="KA145" s="105"/>
      <c r="KB145" s="105"/>
      <c r="KC145" s="105"/>
      <c r="KD145" s="105"/>
      <c r="KE145" s="105"/>
      <c r="KF145" s="105"/>
      <c r="KG145" s="105"/>
      <c r="KH145" s="105"/>
      <c r="KI145" s="105"/>
      <c r="KJ145" s="105"/>
      <c r="KK145" s="105"/>
      <c r="KL145" s="105"/>
    </row>
    <row r="146" spans="286:298" x14ac:dyDescent="0.35">
      <c r="JZ146" s="105"/>
      <c r="KA146" s="105"/>
      <c r="KB146" s="105"/>
      <c r="KC146" s="105"/>
      <c r="KD146" s="105"/>
      <c r="KE146" s="105"/>
      <c r="KF146" s="105"/>
      <c r="KG146" s="105"/>
      <c r="KH146" s="105"/>
      <c r="KI146" s="105"/>
      <c r="KJ146" s="105"/>
      <c r="KK146" s="105"/>
      <c r="KL146" s="105"/>
    </row>
    <row r="147" spans="286:298" x14ac:dyDescent="0.35">
      <c r="JZ147" s="105"/>
      <c r="KA147" s="105"/>
      <c r="KB147" s="105"/>
      <c r="KC147" s="105"/>
      <c r="KD147" s="105"/>
      <c r="KE147" s="105"/>
      <c r="KF147" s="105"/>
      <c r="KG147" s="105"/>
      <c r="KH147" s="105"/>
      <c r="KI147" s="105"/>
      <c r="KJ147" s="105"/>
      <c r="KK147" s="105"/>
      <c r="KL147" s="105"/>
    </row>
    <row r="148" spans="286:298" x14ac:dyDescent="0.35">
      <c r="JZ148" s="105"/>
      <c r="KA148" s="105"/>
      <c r="KB148" s="105"/>
      <c r="KC148" s="105"/>
      <c r="KD148" s="105"/>
      <c r="KE148" s="105"/>
      <c r="KF148" s="105"/>
      <c r="KG148" s="105"/>
      <c r="KH148" s="105"/>
      <c r="KI148" s="105"/>
      <c r="KJ148" s="105"/>
      <c r="KK148" s="105"/>
      <c r="KL148" s="105"/>
    </row>
    <row r="149" spans="286:298" x14ac:dyDescent="0.35">
      <c r="JZ149" s="105"/>
      <c r="KA149" s="105"/>
      <c r="KB149" s="105"/>
      <c r="KC149" s="105"/>
      <c r="KD149" s="105"/>
      <c r="KE149" s="105"/>
      <c r="KF149" s="105"/>
      <c r="KG149" s="105"/>
      <c r="KH149" s="105"/>
      <c r="KI149" s="105"/>
      <c r="KJ149" s="105"/>
      <c r="KK149" s="105"/>
      <c r="KL149" s="105"/>
    </row>
    <row r="150" spans="286:298" x14ac:dyDescent="0.35">
      <c r="JZ150" s="105"/>
      <c r="KA150" s="105"/>
      <c r="KB150" s="105"/>
      <c r="KC150" s="105"/>
      <c r="KD150" s="105"/>
      <c r="KE150" s="105"/>
      <c r="KF150" s="105"/>
      <c r="KG150" s="105"/>
      <c r="KH150" s="105"/>
      <c r="KI150" s="105"/>
      <c r="KJ150" s="105"/>
      <c r="KK150" s="105"/>
      <c r="KL150" s="105"/>
    </row>
    <row r="151" spans="286:298" x14ac:dyDescent="0.35">
      <c r="JZ151" s="105"/>
      <c r="KA151" s="105"/>
      <c r="KB151" s="105"/>
      <c r="KC151" s="105"/>
      <c r="KD151" s="105"/>
      <c r="KE151" s="105"/>
      <c r="KF151" s="105"/>
      <c r="KG151" s="105"/>
      <c r="KH151" s="105"/>
      <c r="KI151" s="105"/>
      <c r="KJ151" s="105"/>
      <c r="KK151" s="105"/>
      <c r="KL151" s="105"/>
    </row>
    <row r="152" spans="286:298" x14ac:dyDescent="0.35">
      <c r="JZ152" s="105"/>
      <c r="KA152" s="105"/>
      <c r="KB152" s="105"/>
      <c r="KC152" s="105"/>
      <c r="KD152" s="105"/>
      <c r="KE152" s="105"/>
      <c r="KF152" s="105"/>
      <c r="KG152" s="105"/>
      <c r="KH152" s="105"/>
      <c r="KI152" s="105"/>
      <c r="KJ152" s="105"/>
      <c r="KK152" s="105"/>
      <c r="KL152" s="105"/>
    </row>
    <row r="153" spans="286:298" x14ac:dyDescent="0.35">
      <c r="JZ153" s="105"/>
      <c r="KA153" s="105"/>
      <c r="KB153" s="105"/>
      <c r="KC153" s="105"/>
      <c r="KD153" s="105"/>
      <c r="KE153" s="105"/>
      <c r="KF153" s="105"/>
      <c r="KG153" s="105"/>
      <c r="KH153" s="105"/>
      <c r="KI153" s="105"/>
      <c r="KJ153" s="105"/>
      <c r="KK153" s="105"/>
      <c r="KL153" s="105"/>
    </row>
    <row r="154" spans="286:298" x14ac:dyDescent="0.35">
      <c r="JZ154" s="105"/>
      <c r="KA154" s="105"/>
      <c r="KB154" s="105"/>
      <c r="KC154" s="105"/>
      <c r="KD154" s="105"/>
      <c r="KE154" s="105"/>
      <c r="KF154" s="105"/>
      <c r="KG154" s="105"/>
      <c r="KH154" s="105"/>
      <c r="KI154" s="105"/>
      <c r="KJ154" s="105"/>
      <c r="KK154" s="105"/>
      <c r="KL154" s="105"/>
    </row>
    <row r="155" spans="286:298" x14ac:dyDescent="0.35">
      <c r="JZ155" s="105"/>
      <c r="KA155" s="105"/>
      <c r="KB155" s="105"/>
      <c r="KC155" s="105"/>
      <c r="KD155" s="105"/>
      <c r="KE155" s="105"/>
      <c r="KF155" s="105"/>
      <c r="KG155" s="105"/>
      <c r="KH155" s="105"/>
      <c r="KI155" s="105"/>
      <c r="KJ155" s="105"/>
      <c r="KK155" s="105"/>
      <c r="KL155" s="105"/>
    </row>
    <row r="156" spans="286:298" x14ac:dyDescent="0.35">
      <c r="JZ156" s="105"/>
      <c r="KA156" s="105"/>
      <c r="KB156" s="105"/>
      <c r="KC156" s="105"/>
      <c r="KD156" s="105"/>
      <c r="KE156" s="105"/>
      <c r="KF156" s="105"/>
      <c r="KG156" s="105"/>
      <c r="KH156" s="105"/>
      <c r="KI156" s="105"/>
      <c r="KJ156" s="105"/>
      <c r="KK156" s="105"/>
      <c r="KL156" s="105"/>
    </row>
    <row r="157" spans="286:298" x14ac:dyDescent="0.35">
      <c r="JZ157" s="105"/>
      <c r="KA157" s="105"/>
      <c r="KB157" s="105"/>
      <c r="KC157" s="105"/>
      <c r="KD157" s="105"/>
      <c r="KE157" s="105"/>
      <c r="KF157" s="105"/>
      <c r="KG157" s="105"/>
      <c r="KH157" s="105"/>
      <c r="KI157" s="105"/>
      <c r="KJ157" s="105"/>
      <c r="KK157" s="105"/>
      <c r="KL157" s="105"/>
    </row>
    <row r="158" spans="286:298" x14ac:dyDescent="0.35">
      <c r="JZ158" s="105"/>
      <c r="KA158" s="105"/>
      <c r="KB158" s="105"/>
      <c r="KC158" s="105"/>
      <c r="KD158" s="105"/>
      <c r="KE158" s="105"/>
      <c r="KF158" s="105"/>
      <c r="KG158" s="105"/>
      <c r="KH158" s="105"/>
      <c r="KI158" s="105"/>
      <c r="KJ158" s="105"/>
      <c r="KK158" s="105"/>
      <c r="KL158" s="105"/>
    </row>
    <row r="159" spans="286:298" x14ac:dyDescent="0.35">
      <c r="JZ159" s="105"/>
      <c r="KA159" s="105"/>
      <c r="KB159" s="105"/>
      <c r="KC159" s="105"/>
      <c r="KD159" s="105"/>
      <c r="KE159" s="105"/>
      <c r="KF159" s="105"/>
      <c r="KG159" s="105"/>
      <c r="KH159" s="105"/>
      <c r="KI159" s="105"/>
      <c r="KJ159" s="105"/>
      <c r="KK159" s="105"/>
      <c r="KL159" s="105"/>
    </row>
    <row r="160" spans="286:298" x14ac:dyDescent="0.35">
      <c r="JZ160" s="105"/>
      <c r="KA160" s="105"/>
      <c r="KB160" s="105"/>
      <c r="KC160" s="105"/>
      <c r="KD160" s="105"/>
      <c r="KE160" s="105"/>
      <c r="KF160" s="105"/>
      <c r="KG160" s="105"/>
      <c r="KH160" s="105"/>
      <c r="KI160" s="105"/>
      <c r="KJ160" s="105"/>
      <c r="KK160" s="105"/>
      <c r="KL160" s="105"/>
    </row>
    <row r="161" spans="286:298" x14ac:dyDescent="0.35">
      <c r="JZ161" s="105"/>
      <c r="KA161" s="105"/>
      <c r="KB161" s="105"/>
      <c r="KC161" s="105"/>
      <c r="KD161" s="105"/>
      <c r="KE161" s="105"/>
      <c r="KF161" s="105"/>
      <c r="KG161" s="105"/>
      <c r="KH161" s="105"/>
      <c r="KI161" s="105"/>
      <c r="KJ161" s="105"/>
      <c r="KK161" s="105"/>
      <c r="KL161" s="105"/>
    </row>
    <row r="162" spans="286:298" x14ac:dyDescent="0.35">
      <c r="JZ162" s="105"/>
      <c r="KA162" s="105"/>
      <c r="KB162" s="105"/>
      <c r="KC162" s="105"/>
      <c r="KD162" s="105"/>
      <c r="KE162" s="105"/>
      <c r="KF162" s="105"/>
      <c r="KG162" s="105"/>
      <c r="KH162" s="105"/>
      <c r="KI162" s="105"/>
      <c r="KJ162" s="105"/>
      <c r="KK162" s="105"/>
      <c r="KL162" s="105"/>
    </row>
    <row r="163" spans="286:298" x14ac:dyDescent="0.35">
      <c r="JZ163" s="105"/>
      <c r="KA163" s="105"/>
      <c r="KB163" s="105"/>
      <c r="KC163" s="105"/>
      <c r="KD163" s="105"/>
      <c r="KE163" s="105"/>
      <c r="KF163" s="105"/>
      <c r="KG163" s="105"/>
      <c r="KH163" s="105"/>
      <c r="KI163" s="105"/>
      <c r="KJ163" s="105"/>
      <c r="KK163" s="105"/>
      <c r="KL163" s="105"/>
    </row>
    <row r="164" spans="286:298" x14ac:dyDescent="0.35">
      <c r="JZ164" s="105"/>
      <c r="KA164" s="105"/>
      <c r="KB164" s="105"/>
      <c r="KC164" s="105"/>
      <c r="KD164" s="105"/>
      <c r="KE164" s="105"/>
      <c r="KF164" s="105"/>
      <c r="KG164" s="105"/>
      <c r="KH164" s="105"/>
      <c r="KI164" s="105"/>
      <c r="KJ164" s="105"/>
      <c r="KK164" s="105"/>
      <c r="KL164" s="105"/>
    </row>
    <row r="165" spans="286:298" x14ac:dyDescent="0.35">
      <c r="JZ165" s="105"/>
      <c r="KA165" s="105"/>
      <c r="KB165" s="105"/>
      <c r="KC165" s="105"/>
      <c r="KD165" s="105"/>
      <c r="KE165" s="105"/>
      <c r="KF165" s="105"/>
      <c r="KG165" s="105"/>
      <c r="KH165" s="105"/>
      <c r="KI165" s="105"/>
      <c r="KJ165" s="105"/>
      <c r="KK165" s="105"/>
      <c r="KL165" s="105"/>
    </row>
    <row r="166" spans="286:298" x14ac:dyDescent="0.35">
      <c r="JZ166" s="105"/>
      <c r="KA166" s="105"/>
      <c r="KB166" s="105"/>
      <c r="KC166" s="105"/>
      <c r="KD166" s="105"/>
      <c r="KE166" s="105"/>
      <c r="KF166" s="105"/>
      <c r="KG166" s="105"/>
      <c r="KH166" s="105"/>
      <c r="KI166" s="105"/>
      <c r="KJ166" s="105"/>
      <c r="KK166" s="105"/>
      <c r="KL166" s="105"/>
    </row>
    <row r="167" spans="286:298" x14ac:dyDescent="0.35">
      <c r="JZ167" s="105"/>
      <c r="KA167" s="105"/>
      <c r="KB167" s="105"/>
      <c r="KC167" s="105"/>
      <c r="KD167" s="105"/>
      <c r="KE167" s="105"/>
      <c r="KF167" s="105"/>
      <c r="KG167" s="105"/>
      <c r="KH167" s="105"/>
      <c r="KI167" s="105"/>
      <c r="KJ167" s="105"/>
      <c r="KK167" s="105"/>
      <c r="KL167" s="105"/>
    </row>
    <row r="168" spans="286:298" x14ac:dyDescent="0.35">
      <c r="JZ168" s="105"/>
      <c r="KA168" s="105"/>
      <c r="KB168" s="105"/>
      <c r="KC168" s="105"/>
      <c r="KD168" s="105"/>
      <c r="KE168" s="105"/>
      <c r="KF168" s="105"/>
      <c r="KG168" s="105"/>
      <c r="KH168" s="105"/>
      <c r="KI168" s="105"/>
      <c r="KJ168" s="105"/>
      <c r="KK168" s="105"/>
      <c r="KL168" s="105"/>
    </row>
    <row r="169" spans="286:298" x14ac:dyDescent="0.35">
      <c r="JZ169" s="105"/>
      <c r="KA169" s="105"/>
      <c r="KB169" s="105"/>
      <c r="KC169" s="105"/>
      <c r="KD169" s="105"/>
      <c r="KE169" s="105"/>
      <c r="KF169" s="105"/>
      <c r="KG169" s="105"/>
      <c r="KH169" s="105"/>
      <c r="KI169" s="105"/>
      <c r="KJ169" s="105"/>
      <c r="KK169" s="105"/>
      <c r="KL169" s="105"/>
    </row>
    <row r="170" spans="286:298" x14ac:dyDescent="0.35">
      <c r="JZ170" s="105"/>
      <c r="KA170" s="105"/>
      <c r="KB170" s="105"/>
      <c r="KC170" s="105"/>
      <c r="KD170" s="105"/>
      <c r="KE170" s="105"/>
      <c r="KF170" s="105"/>
      <c r="KG170" s="105"/>
      <c r="KH170" s="105"/>
      <c r="KI170" s="105"/>
      <c r="KJ170" s="105"/>
      <c r="KK170" s="105"/>
      <c r="KL170" s="105"/>
    </row>
    <row r="171" spans="286:298" x14ac:dyDescent="0.35">
      <c r="JZ171" s="105"/>
      <c r="KA171" s="105"/>
      <c r="KB171" s="105"/>
      <c r="KC171" s="105"/>
      <c r="KD171" s="105"/>
      <c r="KE171" s="105"/>
      <c r="KF171" s="105"/>
      <c r="KG171" s="105"/>
      <c r="KH171" s="105"/>
      <c r="KI171" s="105"/>
      <c r="KJ171" s="105"/>
      <c r="KK171" s="105"/>
      <c r="KL171" s="105"/>
    </row>
    <row r="172" spans="286:298" x14ac:dyDescent="0.35">
      <c r="JZ172" s="105"/>
      <c r="KA172" s="105"/>
      <c r="KB172" s="105"/>
      <c r="KC172" s="105"/>
      <c r="KD172" s="105"/>
      <c r="KE172" s="105"/>
      <c r="KF172" s="105"/>
      <c r="KG172" s="105"/>
      <c r="KH172" s="105"/>
      <c r="KI172" s="105"/>
      <c r="KJ172" s="105"/>
      <c r="KK172" s="105"/>
      <c r="KL172" s="105"/>
    </row>
    <row r="173" spans="286:298" x14ac:dyDescent="0.35">
      <c r="JZ173" s="105"/>
      <c r="KA173" s="105"/>
      <c r="KB173" s="105"/>
      <c r="KC173" s="105"/>
      <c r="KD173" s="105"/>
      <c r="KE173" s="105"/>
      <c r="KF173" s="105"/>
      <c r="KG173" s="105"/>
      <c r="KH173" s="105"/>
      <c r="KI173" s="105"/>
      <c r="KJ173" s="105"/>
      <c r="KK173" s="105"/>
      <c r="KL173" s="105"/>
    </row>
    <row r="174" spans="286:298" x14ac:dyDescent="0.35">
      <c r="JZ174" s="105"/>
      <c r="KA174" s="105"/>
      <c r="KB174" s="105"/>
      <c r="KC174" s="105"/>
      <c r="KD174" s="105"/>
      <c r="KE174" s="105"/>
      <c r="KF174" s="105"/>
      <c r="KG174" s="105"/>
      <c r="KH174" s="105"/>
      <c r="KI174" s="105"/>
      <c r="KJ174" s="105"/>
      <c r="KK174" s="105"/>
      <c r="KL174" s="105"/>
    </row>
    <row r="175" spans="286:298" x14ac:dyDescent="0.35">
      <c r="JZ175" s="105"/>
      <c r="KA175" s="105"/>
      <c r="KB175" s="105"/>
      <c r="KC175" s="105"/>
      <c r="KD175" s="105"/>
      <c r="KE175" s="105"/>
      <c r="KF175" s="105"/>
      <c r="KG175" s="105"/>
      <c r="KH175" s="105"/>
      <c r="KI175" s="105"/>
      <c r="KJ175" s="105"/>
      <c r="KK175" s="105"/>
      <c r="KL175" s="105"/>
    </row>
    <row r="176" spans="286:298" x14ac:dyDescent="0.35">
      <c r="JZ176" s="105"/>
      <c r="KA176" s="105"/>
      <c r="KB176" s="105"/>
      <c r="KC176" s="105"/>
      <c r="KD176" s="105"/>
      <c r="KE176" s="105"/>
      <c r="KF176" s="105"/>
      <c r="KG176" s="105"/>
      <c r="KH176" s="105"/>
      <c r="KI176" s="105"/>
      <c r="KJ176" s="105"/>
      <c r="KK176" s="105"/>
      <c r="KL176" s="105"/>
    </row>
    <row r="177" spans="286:298" x14ac:dyDescent="0.35">
      <c r="JZ177" s="105"/>
      <c r="KA177" s="105"/>
      <c r="KB177" s="105"/>
      <c r="KC177" s="105"/>
      <c r="KD177" s="105"/>
      <c r="KE177" s="105"/>
      <c r="KF177" s="105"/>
      <c r="KG177" s="105"/>
      <c r="KH177" s="105"/>
      <c r="KI177" s="105"/>
      <c r="KJ177" s="105"/>
      <c r="KK177" s="105"/>
      <c r="KL177" s="105"/>
    </row>
    <row r="178" spans="286:298" x14ac:dyDescent="0.35">
      <c r="JZ178" s="105"/>
      <c r="KA178" s="105"/>
      <c r="KB178" s="105"/>
      <c r="KC178" s="105"/>
      <c r="KD178" s="105"/>
      <c r="KE178" s="105"/>
      <c r="KF178" s="105"/>
      <c r="KG178" s="105"/>
      <c r="KH178" s="105"/>
      <c r="KI178" s="105"/>
      <c r="KJ178" s="105"/>
      <c r="KK178" s="105"/>
      <c r="KL178" s="105"/>
    </row>
    <row r="179" spans="286:298" x14ac:dyDescent="0.35">
      <c r="JZ179" s="105"/>
      <c r="KA179" s="105"/>
      <c r="KB179" s="105"/>
      <c r="KC179" s="105"/>
      <c r="KD179" s="105"/>
      <c r="KE179" s="105"/>
      <c r="KF179" s="105"/>
      <c r="KG179" s="105"/>
      <c r="KH179" s="105"/>
      <c r="KI179" s="105"/>
      <c r="KJ179" s="105"/>
      <c r="KK179" s="105"/>
      <c r="KL179" s="105"/>
    </row>
    <row r="180" spans="286:298" x14ac:dyDescent="0.35">
      <c r="JZ180" s="105"/>
      <c r="KA180" s="105"/>
      <c r="KB180" s="105"/>
      <c r="KC180" s="105"/>
      <c r="KD180" s="105"/>
      <c r="KE180" s="105"/>
      <c r="KF180" s="105"/>
      <c r="KG180" s="105"/>
      <c r="KH180" s="105"/>
      <c r="KI180" s="105"/>
      <c r="KJ180" s="105"/>
      <c r="KK180" s="105"/>
      <c r="KL180" s="105"/>
    </row>
    <row r="181" spans="286:298" x14ac:dyDescent="0.35">
      <c r="JZ181" s="105"/>
      <c r="KA181" s="105"/>
      <c r="KB181" s="105"/>
      <c r="KC181" s="105"/>
      <c r="KD181" s="105"/>
      <c r="KE181" s="105"/>
      <c r="KF181" s="105"/>
      <c r="KG181" s="105"/>
      <c r="KH181" s="105"/>
      <c r="KI181" s="105"/>
      <c r="KJ181" s="105"/>
      <c r="KK181" s="105"/>
      <c r="KL181" s="105"/>
    </row>
    <row r="182" spans="286:298" x14ac:dyDescent="0.35">
      <c r="JZ182" s="105"/>
      <c r="KA182" s="105"/>
      <c r="KB182" s="105"/>
      <c r="KC182" s="105"/>
      <c r="KD182" s="105"/>
      <c r="KE182" s="105"/>
      <c r="KF182" s="105"/>
      <c r="KG182" s="105"/>
      <c r="KH182" s="105"/>
      <c r="KI182" s="105"/>
      <c r="KJ182" s="105"/>
      <c r="KK182" s="105"/>
      <c r="KL182" s="105"/>
    </row>
    <row r="183" spans="286:298" x14ac:dyDescent="0.35">
      <c r="JZ183" s="105"/>
      <c r="KA183" s="105"/>
      <c r="KB183" s="105"/>
      <c r="KC183" s="105"/>
      <c r="KD183" s="105"/>
      <c r="KE183" s="105"/>
      <c r="KF183" s="105"/>
      <c r="KG183" s="105"/>
      <c r="KH183" s="105"/>
      <c r="KI183" s="105"/>
      <c r="KJ183" s="105"/>
      <c r="KK183" s="105"/>
      <c r="KL183" s="105"/>
    </row>
    <row r="184" spans="286:298" x14ac:dyDescent="0.35">
      <c r="JZ184" s="105"/>
      <c r="KA184" s="105"/>
      <c r="KB184" s="105"/>
      <c r="KC184" s="105"/>
      <c r="KD184" s="105"/>
      <c r="KE184" s="105"/>
      <c r="KF184" s="105"/>
      <c r="KG184" s="105"/>
      <c r="KH184" s="105"/>
      <c r="KI184" s="105"/>
      <c r="KJ184" s="105"/>
      <c r="KK184" s="105"/>
      <c r="KL184" s="105"/>
    </row>
    <row r="185" spans="286:298" x14ac:dyDescent="0.35">
      <c r="JZ185" s="105"/>
      <c r="KA185" s="105"/>
      <c r="KB185" s="105"/>
      <c r="KC185" s="105"/>
      <c r="KD185" s="105"/>
      <c r="KE185" s="105"/>
      <c r="KF185" s="105"/>
      <c r="KG185" s="105"/>
      <c r="KH185" s="105"/>
      <c r="KI185" s="105"/>
      <c r="KJ185" s="105"/>
      <c r="KK185" s="105"/>
      <c r="KL185" s="105"/>
    </row>
    <row r="186" spans="286:298" x14ac:dyDescent="0.35">
      <c r="JZ186" s="105"/>
      <c r="KA186" s="105"/>
      <c r="KB186" s="105"/>
      <c r="KC186" s="105"/>
      <c r="KD186" s="105"/>
      <c r="KE186" s="105"/>
      <c r="KF186" s="105"/>
      <c r="KG186" s="105"/>
      <c r="KH186" s="105"/>
      <c r="KI186" s="105"/>
      <c r="KJ186" s="105"/>
      <c r="KK186" s="105"/>
      <c r="KL186" s="105"/>
    </row>
    <row r="187" spans="286:298" x14ac:dyDescent="0.35">
      <c r="JZ187" s="105"/>
      <c r="KA187" s="105"/>
      <c r="KB187" s="105"/>
      <c r="KC187" s="105"/>
      <c r="KD187" s="105"/>
      <c r="KE187" s="105"/>
      <c r="KF187" s="105"/>
      <c r="KG187" s="105"/>
      <c r="KH187" s="105"/>
      <c r="KI187" s="105"/>
      <c r="KJ187" s="105"/>
      <c r="KK187" s="105"/>
      <c r="KL187" s="105"/>
    </row>
    <row r="188" spans="286:298" x14ac:dyDescent="0.35">
      <c r="JZ188" s="105"/>
      <c r="KA188" s="105"/>
      <c r="KB188" s="105"/>
      <c r="KC188" s="105"/>
      <c r="KD188" s="105"/>
      <c r="KE188" s="105"/>
      <c r="KF188" s="105"/>
      <c r="KG188" s="105"/>
      <c r="KH188" s="105"/>
      <c r="KI188" s="105"/>
      <c r="KJ188" s="105"/>
      <c r="KK188" s="105"/>
      <c r="KL188" s="105"/>
    </row>
    <row r="189" spans="286:298" x14ac:dyDescent="0.35">
      <c r="JZ189" s="105"/>
      <c r="KA189" s="105"/>
      <c r="KB189" s="105"/>
      <c r="KC189" s="105"/>
      <c r="KD189" s="105"/>
      <c r="KE189" s="105"/>
      <c r="KF189" s="105"/>
      <c r="KG189" s="105"/>
      <c r="KH189" s="105"/>
      <c r="KI189" s="105"/>
      <c r="KJ189" s="105"/>
      <c r="KK189" s="105"/>
      <c r="KL189" s="105"/>
    </row>
    <row r="190" spans="286:298" x14ac:dyDescent="0.35">
      <c r="JZ190" s="105"/>
      <c r="KA190" s="105"/>
      <c r="KB190" s="105"/>
      <c r="KC190" s="105"/>
      <c r="KD190" s="105"/>
      <c r="KE190" s="105"/>
      <c r="KF190" s="105"/>
      <c r="KG190" s="105"/>
      <c r="KH190" s="105"/>
      <c r="KI190" s="105"/>
      <c r="KJ190" s="105"/>
      <c r="KK190" s="105"/>
      <c r="KL190" s="105"/>
    </row>
    <row r="191" spans="286:298" x14ac:dyDescent="0.35">
      <c r="JZ191" s="105"/>
      <c r="KA191" s="105"/>
      <c r="KB191" s="105"/>
      <c r="KC191" s="105"/>
      <c r="KD191" s="105"/>
      <c r="KE191" s="105"/>
      <c r="KF191" s="105"/>
      <c r="KG191" s="105"/>
      <c r="KH191" s="105"/>
      <c r="KI191" s="105"/>
      <c r="KJ191" s="105"/>
      <c r="KK191" s="105"/>
      <c r="KL191" s="105"/>
    </row>
    <row r="192" spans="286:298" x14ac:dyDescent="0.35">
      <c r="JZ192" s="105"/>
      <c r="KA192" s="105"/>
      <c r="KB192" s="105"/>
      <c r="KC192" s="105"/>
      <c r="KD192" s="105"/>
      <c r="KE192" s="105"/>
      <c r="KF192" s="105"/>
      <c r="KG192" s="105"/>
      <c r="KH192" s="105"/>
      <c r="KI192" s="105"/>
      <c r="KJ192" s="105"/>
      <c r="KK192" s="105"/>
      <c r="KL192" s="105"/>
    </row>
    <row r="193" spans="286:298" x14ac:dyDescent="0.35">
      <c r="JZ193" s="105"/>
      <c r="KA193" s="105"/>
      <c r="KB193" s="105"/>
      <c r="KC193" s="105"/>
      <c r="KD193" s="105"/>
      <c r="KE193" s="105"/>
      <c r="KF193" s="105"/>
      <c r="KG193" s="105"/>
      <c r="KH193" s="105"/>
      <c r="KI193" s="105"/>
      <c r="KJ193" s="105"/>
      <c r="KK193" s="105"/>
      <c r="KL193" s="105"/>
    </row>
    <row r="194" spans="286:298" x14ac:dyDescent="0.35">
      <c r="JZ194" s="105"/>
      <c r="KA194" s="105"/>
      <c r="KB194" s="105"/>
      <c r="KC194" s="105"/>
      <c r="KD194" s="105"/>
      <c r="KE194" s="105"/>
      <c r="KF194" s="105"/>
      <c r="KG194" s="105"/>
      <c r="KH194" s="105"/>
      <c r="KI194" s="105"/>
      <c r="KJ194" s="105"/>
      <c r="KK194" s="105"/>
      <c r="KL194" s="105"/>
    </row>
    <row r="195" spans="286:298" x14ac:dyDescent="0.35">
      <c r="JZ195" s="105"/>
      <c r="KA195" s="105"/>
      <c r="KB195" s="105"/>
      <c r="KC195" s="105"/>
      <c r="KD195" s="105"/>
      <c r="KE195" s="105"/>
      <c r="KF195" s="105"/>
      <c r="KG195" s="105"/>
      <c r="KH195" s="105"/>
      <c r="KI195" s="105"/>
      <c r="KJ195" s="105"/>
      <c r="KK195" s="105"/>
      <c r="KL195" s="105"/>
    </row>
    <row r="196" spans="286:298" x14ac:dyDescent="0.35">
      <c r="JZ196" s="105"/>
      <c r="KA196" s="105"/>
      <c r="KB196" s="105"/>
      <c r="KC196" s="105"/>
      <c r="KD196" s="105"/>
      <c r="KE196" s="105"/>
      <c r="KF196" s="105"/>
      <c r="KG196" s="105"/>
      <c r="KH196" s="105"/>
      <c r="KI196" s="105"/>
      <c r="KJ196" s="105"/>
      <c r="KK196" s="105"/>
      <c r="KL196" s="105"/>
    </row>
    <row r="197" spans="286:298" x14ac:dyDescent="0.35">
      <c r="JZ197" s="105"/>
      <c r="KA197" s="105"/>
      <c r="KB197" s="105"/>
      <c r="KC197" s="105"/>
      <c r="KD197" s="105"/>
      <c r="KE197" s="105"/>
      <c r="KF197" s="105"/>
      <c r="KG197" s="105"/>
      <c r="KH197" s="105"/>
      <c r="KI197" s="105"/>
      <c r="KJ197" s="105"/>
      <c r="KK197" s="105"/>
      <c r="KL197" s="105"/>
    </row>
    <row r="198" spans="286:298" x14ac:dyDescent="0.35">
      <c r="JZ198" s="105"/>
      <c r="KA198" s="105"/>
      <c r="KB198" s="105"/>
      <c r="KC198" s="105"/>
      <c r="KD198" s="105"/>
      <c r="KE198" s="105"/>
      <c r="KF198" s="105"/>
      <c r="KG198" s="105"/>
      <c r="KH198" s="105"/>
      <c r="KI198" s="105"/>
      <c r="KJ198" s="105"/>
      <c r="KK198" s="105"/>
      <c r="KL198" s="105"/>
    </row>
    <row r="199" spans="286:298" x14ac:dyDescent="0.35">
      <c r="JZ199" s="105"/>
      <c r="KA199" s="105"/>
      <c r="KB199" s="105"/>
      <c r="KC199" s="105"/>
      <c r="KD199" s="105"/>
      <c r="KE199" s="105"/>
      <c r="KF199" s="105"/>
      <c r="KG199" s="105"/>
      <c r="KH199" s="105"/>
      <c r="KI199" s="105"/>
      <c r="KJ199" s="105"/>
      <c r="KK199" s="105"/>
      <c r="KL199" s="105"/>
    </row>
    <row r="200" spans="286:298" x14ac:dyDescent="0.35">
      <c r="JZ200" s="105"/>
      <c r="KA200" s="105"/>
      <c r="KB200" s="105"/>
      <c r="KC200" s="105"/>
      <c r="KD200" s="105"/>
      <c r="KE200" s="105"/>
      <c r="KF200" s="105"/>
      <c r="KG200" s="105"/>
      <c r="KH200" s="105"/>
      <c r="KI200" s="105"/>
      <c r="KJ200" s="105"/>
      <c r="KK200" s="105"/>
      <c r="KL200" s="105"/>
    </row>
    <row r="201" spans="286:298" x14ac:dyDescent="0.35">
      <c r="JZ201" s="105"/>
      <c r="KA201" s="105"/>
      <c r="KB201" s="105"/>
      <c r="KC201" s="105"/>
      <c r="KD201" s="105"/>
      <c r="KE201" s="105"/>
      <c r="KF201" s="105"/>
      <c r="KG201" s="105"/>
      <c r="KH201" s="105"/>
      <c r="KI201" s="105"/>
      <c r="KJ201" s="105"/>
      <c r="KK201" s="105"/>
      <c r="KL201" s="105"/>
    </row>
    <row r="202" spans="286:298" x14ac:dyDescent="0.35">
      <c r="JZ202" s="105"/>
      <c r="KA202" s="105"/>
      <c r="KB202" s="105"/>
      <c r="KC202" s="105"/>
      <c r="KD202" s="105"/>
      <c r="KE202" s="105"/>
      <c r="KF202" s="105"/>
      <c r="KG202" s="105"/>
      <c r="KH202" s="105"/>
      <c r="KI202" s="105"/>
      <c r="KJ202" s="105"/>
      <c r="KK202" s="105"/>
      <c r="KL202" s="105"/>
    </row>
    <row r="203" spans="286:298" x14ac:dyDescent="0.35">
      <c r="JZ203" s="105"/>
      <c r="KA203" s="105"/>
      <c r="KB203" s="105"/>
      <c r="KC203" s="105"/>
      <c r="KD203" s="105"/>
      <c r="KE203" s="105"/>
      <c r="KF203" s="105"/>
      <c r="KG203" s="105"/>
      <c r="KH203" s="105"/>
      <c r="KI203" s="105"/>
      <c r="KJ203" s="105"/>
      <c r="KK203" s="105"/>
      <c r="KL203" s="105"/>
    </row>
    <row r="204" spans="286:298" x14ac:dyDescent="0.35">
      <c r="JZ204" s="105"/>
      <c r="KA204" s="105"/>
      <c r="KB204" s="105"/>
      <c r="KC204" s="105"/>
      <c r="KD204" s="105"/>
      <c r="KE204" s="105"/>
      <c r="KF204" s="105"/>
      <c r="KG204" s="105"/>
      <c r="KH204" s="105"/>
      <c r="KI204" s="105"/>
      <c r="KJ204" s="105"/>
      <c r="KK204" s="105"/>
      <c r="KL204" s="105"/>
    </row>
    <row r="205" spans="286:298" x14ac:dyDescent="0.35">
      <c r="JZ205" s="105"/>
      <c r="KA205" s="105"/>
      <c r="KB205" s="105"/>
      <c r="KC205" s="105"/>
      <c r="KD205" s="105"/>
      <c r="KE205" s="105"/>
      <c r="KF205" s="105"/>
      <c r="KG205" s="105"/>
      <c r="KH205" s="105"/>
      <c r="KI205" s="105"/>
      <c r="KJ205" s="105"/>
      <c r="KK205" s="105"/>
      <c r="KL205" s="105"/>
    </row>
    <row r="206" spans="286:298" x14ac:dyDescent="0.35">
      <c r="JZ206" s="105"/>
      <c r="KA206" s="105"/>
      <c r="KB206" s="105"/>
      <c r="KC206" s="105"/>
      <c r="KD206" s="105"/>
      <c r="KE206" s="105"/>
      <c r="KF206" s="105"/>
      <c r="KG206" s="105"/>
      <c r="KH206" s="105"/>
      <c r="KI206" s="105"/>
      <c r="KJ206" s="105"/>
      <c r="KK206" s="105"/>
      <c r="KL206" s="105"/>
    </row>
    <row r="207" spans="286:298" x14ac:dyDescent="0.35">
      <c r="JZ207" s="105"/>
      <c r="KA207" s="105"/>
      <c r="KB207" s="105"/>
      <c r="KC207" s="105"/>
      <c r="KD207" s="105"/>
      <c r="KE207" s="105"/>
      <c r="KF207" s="105"/>
      <c r="KG207" s="105"/>
      <c r="KH207" s="105"/>
      <c r="KI207" s="105"/>
      <c r="KJ207" s="105"/>
      <c r="KK207" s="105"/>
      <c r="KL207" s="105"/>
    </row>
    <row r="208" spans="286:298" x14ac:dyDescent="0.35">
      <c r="JZ208" s="105"/>
      <c r="KA208" s="105"/>
      <c r="KB208" s="105"/>
      <c r="KC208" s="105"/>
      <c r="KD208" s="105"/>
      <c r="KE208" s="105"/>
      <c r="KF208" s="105"/>
      <c r="KG208" s="105"/>
      <c r="KH208" s="105"/>
      <c r="KI208" s="105"/>
      <c r="KJ208" s="105"/>
      <c r="KK208" s="105"/>
      <c r="KL208" s="105"/>
    </row>
    <row r="209" spans="286:298" x14ac:dyDescent="0.35">
      <c r="JZ209" s="105"/>
      <c r="KA209" s="105"/>
      <c r="KB209" s="105"/>
      <c r="KC209" s="105"/>
      <c r="KD209" s="105"/>
      <c r="KE209" s="105"/>
      <c r="KF209" s="105"/>
      <c r="KG209" s="105"/>
      <c r="KH209" s="105"/>
      <c r="KI209" s="105"/>
      <c r="KJ209" s="105"/>
      <c r="KK209" s="105"/>
      <c r="KL209" s="105"/>
    </row>
    <row r="210" spans="286:298" x14ac:dyDescent="0.35">
      <c r="JZ210" s="105"/>
      <c r="KA210" s="105"/>
      <c r="KB210" s="105"/>
      <c r="KC210" s="105"/>
      <c r="KD210" s="105"/>
      <c r="KE210" s="105"/>
      <c r="KF210" s="105"/>
      <c r="KG210" s="105"/>
      <c r="KH210" s="105"/>
      <c r="KI210" s="105"/>
      <c r="KJ210" s="105"/>
      <c r="KK210" s="105"/>
      <c r="KL210" s="105"/>
    </row>
    <row r="211" spans="286:298" x14ac:dyDescent="0.35">
      <c r="JZ211" s="105"/>
      <c r="KA211" s="105"/>
      <c r="KB211" s="105"/>
      <c r="KC211" s="105"/>
      <c r="KD211" s="105"/>
      <c r="KE211" s="105"/>
      <c r="KF211" s="105"/>
      <c r="KG211" s="105"/>
      <c r="KH211" s="105"/>
      <c r="KI211" s="105"/>
      <c r="KJ211" s="105"/>
      <c r="KK211" s="105"/>
      <c r="KL211" s="105"/>
    </row>
    <row r="212" spans="286:298" x14ac:dyDescent="0.35">
      <c r="JZ212" s="105"/>
      <c r="KA212" s="105"/>
      <c r="KB212" s="105"/>
      <c r="KC212" s="105"/>
      <c r="KD212" s="105"/>
      <c r="KE212" s="105"/>
      <c r="KF212" s="105"/>
      <c r="KG212" s="105"/>
      <c r="KH212" s="105"/>
      <c r="KI212" s="105"/>
      <c r="KJ212" s="105"/>
      <c r="KK212" s="105"/>
      <c r="KL212" s="105"/>
    </row>
    <row r="213" spans="286:298" x14ac:dyDescent="0.35">
      <c r="JZ213" s="105"/>
      <c r="KA213" s="105"/>
      <c r="KB213" s="105"/>
      <c r="KC213" s="105"/>
      <c r="KD213" s="105"/>
      <c r="KE213" s="105"/>
      <c r="KF213" s="105"/>
      <c r="KG213" s="105"/>
      <c r="KH213" s="105"/>
      <c r="KI213" s="105"/>
      <c r="KJ213" s="105"/>
      <c r="KK213" s="105"/>
      <c r="KL213" s="105"/>
    </row>
    <row r="214" spans="286:298" x14ac:dyDescent="0.35">
      <c r="JZ214" s="105"/>
      <c r="KA214" s="105"/>
      <c r="KB214" s="105"/>
      <c r="KC214" s="105"/>
      <c r="KD214" s="105"/>
      <c r="KE214" s="105"/>
      <c r="KF214" s="105"/>
      <c r="KG214" s="105"/>
      <c r="KH214" s="105"/>
      <c r="KI214" s="105"/>
      <c r="KJ214" s="105"/>
      <c r="KK214" s="105"/>
      <c r="KL214" s="105"/>
    </row>
    <row r="215" spans="286:298" x14ac:dyDescent="0.35">
      <c r="JZ215" s="105"/>
      <c r="KA215" s="105"/>
      <c r="KB215" s="105"/>
      <c r="KC215" s="105"/>
      <c r="KD215" s="105"/>
      <c r="KE215" s="105"/>
      <c r="KF215" s="105"/>
      <c r="KG215" s="105"/>
      <c r="KH215" s="105"/>
      <c r="KI215" s="105"/>
      <c r="KJ215" s="105"/>
      <c r="KK215" s="105"/>
      <c r="KL215" s="105"/>
    </row>
    <row r="216" spans="286:298" x14ac:dyDescent="0.35">
      <c r="JZ216" s="105"/>
      <c r="KA216" s="105"/>
      <c r="KB216" s="105"/>
      <c r="KC216" s="105"/>
      <c r="KD216" s="105"/>
      <c r="KE216" s="105"/>
      <c r="KF216" s="105"/>
      <c r="KG216" s="105"/>
      <c r="KH216" s="105"/>
      <c r="KI216" s="105"/>
      <c r="KJ216" s="105"/>
      <c r="KK216" s="105"/>
      <c r="KL216" s="105"/>
    </row>
    <row r="217" spans="286:298" x14ac:dyDescent="0.35">
      <c r="JZ217" s="105"/>
      <c r="KA217" s="105"/>
      <c r="KB217" s="105"/>
      <c r="KC217" s="105"/>
      <c r="KD217" s="105"/>
      <c r="KE217" s="105"/>
      <c r="KF217" s="105"/>
      <c r="KG217" s="105"/>
      <c r="KH217" s="105"/>
      <c r="KI217" s="105"/>
      <c r="KJ217" s="105"/>
      <c r="KK217" s="105"/>
      <c r="KL217" s="105"/>
    </row>
    <row r="218" spans="286:298" x14ac:dyDescent="0.35">
      <c r="JZ218" s="105"/>
      <c r="KA218" s="105"/>
      <c r="KB218" s="105"/>
      <c r="KC218" s="105"/>
      <c r="KD218" s="105"/>
      <c r="KE218" s="105"/>
      <c r="KF218" s="105"/>
      <c r="KG218" s="105"/>
      <c r="KH218" s="105"/>
      <c r="KI218" s="105"/>
      <c r="KJ218" s="105"/>
      <c r="KK218" s="105"/>
      <c r="KL218" s="105"/>
    </row>
    <row r="219" spans="286:298" x14ac:dyDescent="0.35">
      <c r="JZ219" s="105"/>
      <c r="KA219" s="105"/>
      <c r="KB219" s="105"/>
      <c r="KC219" s="105"/>
      <c r="KD219" s="105"/>
      <c r="KE219" s="105"/>
      <c r="KF219" s="105"/>
      <c r="KG219" s="105"/>
      <c r="KH219" s="105"/>
      <c r="KI219" s="105"/>
      <c r="KJ219" s="105"/>
      <c r="KK219" s="105"/>
      <c r="KL219" s="105"/>
    </row>
    <row r="220" spans="286:298" x14ac:dyDescent="0.35">
      <c r="JZ220" s="105"/>
      <c r="KA220" s="105"/>
      <c r="KB220" s="105"/>
      <c r="KC220" s="105"/>
      <c r="KD220" s="105"/>
      <c r="KE220" s="105"/>
      <c r="KF220" s="105"/>
      <c r="KG220" s="105"/>
      <c r="KH220" s="105"/>
      <c r="KI220" s="105"/>
      <c r="KJ220" s="105"/>
      <c r="KK220" s="105"/>
      <c r="KL220" s="105"/>
    </row>
    <row r="221" spans="286:298" x14ac:dyDescent="0.35">
      <c r="JZ221" s="105"/>
      <c r="KA221" s="105"/>
      <c r="KB221" s="105"/>
      <c r="KC221" s="105"/>
      <c r="KD221" s="105"/>
      <c r="KE221" s="105"/>
      <c r="KF221" s="105"/>
      <c r="KG221" s="105"/>
      <c r="KH221" s="105"/>
      <c r="KI221" s="105"/>
      <c r="KJ221" s="105"/>
      <c r="KK221" s="105"/>
      <c r="KL221" s="105"/>
    </row>
    <row r="222" spans="286:298" x14ac:dyDescent="0.35">
      <c r="JZ222" s="105"/>
      <c r="KA222" s="105"/>
      <c r="KB222" s="105"/>
      <c r="KC222" s="105"/>
      <c r="KD222" s="105"/>
      <c r="KE222" s="105"/>
      <c r="KF222" s="105"/>
      <c r="KG222" s="105"/>
      <c r="KH222" s="105"/>
      <c r="KI222" s="105"/>
      <c r="KJ222" s="105"/>
      <c r="KK222" s="105"/>
      <c r="KL222" s="105"/>
    </row>
    <row r="223" spans="286:298" x14ac:dyDescent="0.35">
      <c r="JZ223" s="105"/>
      <c r="KA223" s="105"/>
      <c r="KB223" s="105"/>
      <c r="KC223" s="105"/>
      <c r="KD223" s="105"/>
      <c r="KE223" s="105"/>
      <c r="KF223" s="105"/>
      <c r="KG223" s="105"/>
      <c r="KH223" s="105"/>
      <c r="KI223" s="105"/>
      <c r="KJ223" s="105"/>
      <c r="KK223" s="105"/>
      <c r="KL223" s="105"/>
    </row>
    <row r="224" spans="286:298" x14ac:dyDescent="0.35">
      <c r="JZ224" s="105"/>
      <c r="KA224" s="105"/>
      <c r="KB224" s="105"/>
      <c r="KC224" s="105"/>
      <c r="KD224" s="105"/>
      <c r="KE224" s="105"/>
      <c r="KF224" s="105"/>
      <c r="KG224" s="105"/>
      <c r="KH224" s="105"/>
      <c r="KI224" s="105"/>
      <c r="KJ224" s="105"/>
      <c r="KK224" s="105"/>
      <c r="KL224" s="105"/>
    </row>
    <row r="225" spans="286:298" x14ac:dyDescent="0.35">
      <c r="JZ225" s="105"/>
      <c r="KA225" s="105"/>
      <c r="KB225" s="105"/>
      <c r="KC225" s="105"/>
      <c r="KD225" s="105"/>
      <c r="KE225" s="105"/>
      <c r="KF225" s="105"/>
      <c r="KG225" s="105"/>
      <c r="KH225" s="105"/>
      <c r="KI225" s="105"/>
      <c r="KJ225" s="105"/>
      <c r="KK225" s="105"/>
      <c r="KL225" s="105"/>
    </row>
    <row r="226" spans="286:298" x14ac:dyDescent="0.35">
      <c r="JZ226" s="105"/>
      <c r="KA226" s="105"/>
      <c r="KB226" s="105"/>
      <c r="KC226" s="105"/>
      <c r="KD226" s="105"/>
      <c r="KE226" s="105"/>
      <c r="KF226" s="105"/>
      <c r="KG226" s="105"/>
      <c r="KH226" s="105"/>
      <c r="KI226" s="105"/>
      <c r="KJ226" s="105"/>
      <c r="KK226" s="105"/>
      <c r="KL226" s="105"/>
    </row>
    <row r="227" spans="286:298" x14ac:dyDescent="0.35">
      <c r="JZ227" s="105"/>
      <c r="KA227" s="105"/>
      <c r="KB227" s="105"/>
      <c r="KC227" s="105"/>
      <c r="KD227" s="105"/>
      <c r="KE227" s="105"/>
      <c r="KF227" s="105"/>
      <c r="KG227" s="105"/>
      <c r="KH227" s="105"/>
      <c r="KI227" s="105"/>
      <c r="KJ227" s="105"/>
      <c r="KK227" s="105"/>
      <c r="KL227" s="105"/>
    </row>
    <row r="228" spans="286:298" x14ac:dyDescent="0.35">
      <c r="JZ228" s="105"/>
      <c r="KA228" s="105"/>
      <c r="KB228" s="105"/>
      <c r="KC228" s="105"/>
      <c r="KD228" s="105"/>
      <c r="KE228" s="105"/>
      <c r="KF228" s="105"/>
      <c r="KG228" s="105"/>
      <c r="KH228" s="105"/>
      <c r="KI228" s="105"/>
      <c r="KJ228" s="105"/>
      <c r="KK228" s="105"/>
      <c r="KL228" s="105"/>
    </row>
    <row r="229" spans="286:298" x14ac:dyDescent="0.35">
      <c r="JZ229" s="105"/>
      <c r="KA229" s="105"/>
      <c r="KB229" s="105"/>
      <c r="KC229" s="105"/>
      <c r="KD229" s="105"/>
      <c r="KE229" s="105"/>
      <c r="KF229" s="105"/>
      <c r="KG229" s="105"/>
      <c r="KH229" s="105"/>
      <c r="KI229" s="105"/>
      <c r="KJ229" s="105"/>
      <c r="KK229" s="105"/>
      <c r="KL229" s="105"/>
    </row>
    <row r="230" spans="286:298" x14ac:dyDescent="0.35">
      <c r="JZ230" s="105"/>
      <c r="KA230" s="105"/>
      <c r="KB230" s="105"/>
      <c r="KC230" s="105"/>
      <c r="KD230" s="105"/>
      <c r="KE230" s="105"/>
      <c r="KF230" s="105"/>
      <c r="KG230" s="105"/>
      <c r="KH230" s="105"/>
      <c r="KI230" s="105"/>
      <c r="KJ230" s="105"/>
      <c r="KK230" s="105"/>
      <c r="KL230" s="105"/>
    </row>
    <row r="231" spans="286:298" x14ac:dyDescent="0.35">
      <c r="JZ231" s="105"/>
      <c r="KA231" s="105"/>
      <c r="KB231" s="105"/>
      <c r="KC231" s="105"/>
      <c r="KD231" s="105"/>
      <c r="KE231" s="105"/>
      <c r="KF231" s="105"/>
      <c r="KG231" s="105"/>
      <c r="KH231" s="105"/>
      <c r="KI231" s="105"/>
      <c r="KJ231" s="105"/>
      <c r="KK231" s="105"/>
      <c r="KL231" s="105"/>
    </row>
    <row r="232" spans="286:298" x14ac:dyDescent="0.35">
      <c r="JZ232" s="105"/>
      <c r="KA232" s="105"/>
      <c r="KB232" s="105"/>
      <c r="KC232" s="105"/>
      <c r="KD232" s="105"/>
      <c r="KE232" s="105"/>
      <c r="KF232" s="105"/>
      <c r="KG232" s="105"/>
      <c r="KH232" s="105"/>
      <c r="KI232" s="105"/>
      <c r="KJ232" s="105"/>
      <c r="KK232" s="105"/>
      <c r="KL232" s="105"/>
    </row>
    <row r="233" spans="286:298" x14ac:dyDescent="0.35">
      <c r="JZ233" s="105"/>
      <c r="KA233" s="105"/>
      <c r="KB233" s="105"/>
      <c r="KC233" s="105"/>
      <c r="KD233" s="105"/>
      <c r="KE233" s="105"/>
      <c r="KF233" s="105"/>
      <c r="KG233" s="105"/>
      <c r="KH233" s="105"/>
      <c r="KI233" s="105"/>
      <c r="KJ233" s="105"/>
      <c r="KK233" s="105"/>
      <c r="KL233" s="105"/>
    </row>
    <row r="234" spans="286:298" x14ac:dyDescent="0.35">
      <c r="JZ234" s="105"/>
      <c r="KA234" s="105"/>
      <c r="KB234" s="105"/>
      <c r="KC234" s="105"/>
      <c r="KD234" s="105"/>
      <c r="KE234" s="105"/>
      <c r="KF234" s="105"/>
      <c r="KG234" s="105"/>
      <c r="KH234" s="105"/>
      <c r="KI234" s="105"/>
      <c r="KJ234" s="105"/>
      <c r="KK234" s="105"/>
      <c r="KL234" s="105"/>
    </row>
    <row r="235" spans="286:298" x14ac:dyDescent="0.35">
      <c r="JZ235" s="105"/>
      <c r="KA235" s="105"/>
      <c r="KB235" s="105"/>
      <c r="KC235" s="105"/>
      <c r="KD235" s="105"/>
      <c r="KE235" s="105"/>
      <c r="KF235" s="105"/>
      <c r="KG235" s="105"/>
      <c r="KH235" s="105"/>
      <c r="KI235" s="105"/>
      <c r="KJ235" s="105"/>
      <c r="KK235" s="105"/>
      <c r="KL235" s="105"/>
    </row>
    <row r="236" spans="286:298" x14ac:dyDescent="0.35">
      <c r="JZ236" s="105"/>
      <c r="KA236" s="105"/>
      <c r="KB236" s="105"/>
      <c r="KC236" s="105"/>
      <c r="KD236" s="105"/>
      <c r="KE236" s="105"/>
      <c r="KF236" s="105"/>
      <c r="KG236" s="105"/>
      <c r="KH236" s="105"/>
      <c r="KI236" s="105"/>
      <c r="KJ236" s="105"/>
      <c r="KK236" s="105"/>
      <c r="KL236" s="105"/>
    </row>
    <row r="237" spans="286:298" x14ac:dyDescent="0.35">
      <c r="JZ237" s="105"/>
      <c r="KA237" s="105"/>
      <c r="KB237" s="105"/>
      <c r="KC237" s="105"/>
      <c r="KD237" s="105"/>
      <c r="KE237" s="105"/>
      <c r="KF237" s="105"/>
      <c r="KG237" s="105"/>
      <c r="KH237" s="105"/>
      <c r="KI237" s="105"/>
      <c r="KJ237" s="105"/>
      <c r="KK237" s="105"/>
      <c r="KL237" s="105"/>
    </row>
    <row r="238" spans="286:298" x14ac:dyDescent="0.35">
      <c r="JZ238" s="105"/>
      <c r="KA238" s="105"/>
      <c r="KB238" s="105"/>
      <c r="KC238" s="105"/>
      <c r="KD238" s="105"/>
      <c r="KE238" s="105"/>
      <c r="KF238" s="105"/>
      <c r="KG238" s="105"/>
      <c r="KH238" s="105"/>
      <c r="KI238" s="105"/>
      <c r="KJ238" s="105"/>
      <c r="KK238" s="105"/>
      <c r="KL238" s="105"/>
    </row>
    <row r="239" spans="286:298" x14ac:dyDescent="0.35">
      <c r="JZ239" s="105"/>
      <c r="KA239" s="105"/>
      <c r="KB239" s="105"/>
      <c r="KC239" s="105"/>
      <c r="KD239" s="105"/>
      <c r="KE239" s="105"/>
      <c r="KF239" s="105"/>
      <c r="KG239" s="105"/>
      <c r="KH239" s="105"/>
      <c r="KI239" s="105"/>
      <c r="KJ239" s="105"/>
      <c r="KK239" s="105"/>
      <c r="KL239" s="105"/>
    </row>
    <row r="240" spans="286:298" x14ac:dyDescent="0.35">
      <c r="JZ240" s="105"/>
      <c r="KA240" s="105"/>
      <c r="KB240" s="105"/>
      <c r="KC240" s="105"/>
      <c r="KD240" s="105"/>
      <c r="KE240" s="105"/>
      <c r="KF240" s="105"/>
      <c r="KG240" s="105"/>
      <c r="KH240" s="105"/>
      <c r="KI240" s="105"/>
      <c r="KJ240" s="105"/>
      <c r="KK240" s="105"/>
      <c r="KL240" s="105"/>
    </row>
    <row r="241" spans="286:298" x14ac:dyDescent="0.35">
      <c r="JZ241" s="105"/>
      <c r="KA241" s="105"/>
      <c r="KB241" s="105"/>
      <c r="KC241" s="105"/>
      <c r="KD241" s="105"/>
      <c r="KE241" s="105"/>
      <c r="KF241" s="105"/>
      <c r="KG241" s="105"/>
      <c r="KH241" s="105"/>
      <c r="KI241" s="105"/>
      <c r="KJ241" s="105"/>
      <c r="KK241" s="105"/>
      <c r="KL241" s="105"/>
    </row>
    <row r="242" spans="286:298" x14ac:dyDescent="0.35">
      <c r="JZ242" s="105"/>
      <c r="KA242" s="105"/>
      <c r="KB242" s="105"/>
      <c r="KC242" s="105"/>
      <c r="KD242" s="105"/>
      <c r="KE242" s="105"/>
      <c r="KF242" s="105"/>
      <c r="KG242" s="105"/>
      <c r="KH242" s="105"/>
      <c r="KI242" s="105"/>
      <c r="KJ242" s="105"/>
      <c r="KK242" s="105"/>
      <c r="KL242" s="105"/>
    </row>
    <row r="243" spans="286:298" x14ac:dyDescent="0.35">
      <c r="JZ243" s="105"/>
      <c r="KA243" s="105"/>
      <c r="KB243" s="105"/>
      <c r="KC243" s="105"/>
      <c r="KD243" s="105"/>
      <c r="KE243" s="105"/>
      <c r="KF243" s="105"/>
      <c r="KG243" s="105"/>
      <c r="KH243" s="105"/>
      <c r="KI243" s="105"/>
      <c r="KJ243" s="105"/>
      <c r="KK243" s="105"/>
      <c r="KL243" s="105"/>
    </row>
    <row r="244" spans="286:298" x14ac:dyDescent="0.35">
      <c r="JZ244" s="105"/>
      <c r="KA244" s="105"/>
      <c r="KB244" s="105"/>
      <c r="KC244" s="105"/>
      <c r="KD244" s="105"/>
      <c r="KE244" s="105"/>
      <c r="KF244" s="105"/>
      <c r="KG244" s="105"/>
      <c r="KH244" s="105"/>
      <c r="KI244" s="105"/>
      <c r="KJ244" s="105"/>
      <c r="KK244" s="105"/>
      <c r="KL244" s="105"/>
    </row>
    <row r="245" spans="286:298" x14ac:dyDescent="0.35">
      <c r="JZ245" s="105"/>
      <c r="KA245" s="105"/>
      <c r="KB245" s="105"/>
      <c r="KC245" s="105"/>
      <c r="KD245" s="105"/>
      <c r="KE245" s="105"/>
      <c r="KF245" s="105"/>
      <c r="KG245" s="105"/>
      <c r="KH245" s="105"/>
      <c r="KI245" s="105"/>
      <c r="KJ245" s="105"/>
      <c r="KK245" s="105"/>
      <c r="KL245" s="105"/>
    </row>
    <row r="246" spans="286:298" x14ac:dyDescent="0.35">
      <c r="JZ246" s="105"/>
      <c r="KA246" s="105"/>
      <c r="KB246" s="105"/>
      <c r="KC246" s="105"/>
      <c r="KD246" s="105"/>
      <c r="KE246" s="105"/>
      <c r="KF246" s="105"/>
      <c r="KG246" s="105"/>
      <c r="KH246" s="105"/>
      <c r="KI246" s="105"/>
      <c r="KJ246" s="105"/>
      <c r="KK246" s="105"/>
      <c r="KL246" s="105"/>
    </row>
    <row r="247" spans="286:298" x14ac:dyDescent="0.35">
      <c r="JZ247" s="105"/>
      <c r="KA247" s="105"/>
      <c r="KB247" s="105"/>
      <c r="KC247" s="105"/>
      <c r="KD247" s="105"/>
      <c r="KE247" s="105"/>
      <c r="KF247" s="105"/>
      <c r="KG247" s="105"/>
      <c r="KH247" s="105"/>
      <c r="KI247" s="105"/>
      <c r="KJ247" s="105"/>
      <c r="KK247" s="105"/>
      <c r="KL247" s="105"/>
    </row>
    <row r="248" spans="286:298" x14ac:dyDescent="0.35">
      <c r="JZ248" s="105"/>
      <c r="KA248" s="105"/>
      <c r="KB248" s="105"/>
      <c r="KC248" s="105"/>
      <c r="KD248" s="105"/>
      <c r="KE248" s="105"/>
      <c r="KF248" s="105"/>
      <c r="KG248" s="105"/>
      <c r="KH248" s="105"/>
      <c r="KI248" s="105"/>
      <c r="KJ248" s="105"/>
      <c r="KK248" s="105"/>
      <c r="KL248" s="105"/>
    </row>
    <row r="249" spans="286:298" x14ac:dyDescent="0.35">
      <c r="JZ249" s="105"/>
      <c r="KA249" s="105"/>
      <c r="KB249" s="105"/>
      <c r="KC249" s="105"/>
      <c r="KD249" s="105"/>
      <c r="KE249" s="105"/>
      <c r="KF249" s="105"/>
      <c r="KG249" s="105"/>
      <c r="KH249" s="105"/>
      <c r="KI249" s="105"/>
      <c r="KJ249" s="105"/>
      <c r="KK249" s="105"/>
      <c r="KL249" s="105"/>
    </row>
    <row r="250" spans="286:298" x14ac:dyDescent="0.35">
      <c r="JZ250" s="105"/>
      <c r="KA250" s="105"/>
      <c r="KB250" s="105"/>
      <c r="KC250" s="105"/>
      <c r="KD250" s="105"/>
      <c r="KE250" s="105"/>
      <c r="KF250" s="105"/>
      <c r="KG250" s="105"/>
      <c r="KH250" s="105"/>
      <c r="KI250" s="105"/>
      <c r="KJ250" s="105"/>
      <c r="KK250" s="105"/>
      <c r="KL250" s="105"/>
    </row>
    <row r="251" spans="286:298" x14ac:dyDescent="0.35">
      <c r="JZ251" s="105"/>
      <c r="KA251" s="105"/>
      <c r="KB251" s="105"/>
      <c r="KC251" s="105"/>
      <c r="KD251" s="105"/>
      <c r="KE251" s="105"/>
      <c r="KF251" s="105"/>
      <c r="KG251" s="105"/>
      <c r="KH251" s="105"/>
      <c r="KI251" s="105"/>
      <c r="KJ251" s="105"/>
      <c r="KK251" s="105"/>
      <c r="KL251" s="105"/>
    </row>
    <row r="252" spans="286:298" x14ac:dyDescent="0.35">
      <c r="JZ252" s="105"/>
      <c r="KA252" s="105"/>
      <c r="KB252" s="105"/>
      <c r="KC252" s="105"/>
      <c r="KD252" s="105"/>
      <c r="KE252" s="105"/>
      <c r="KF252" s="105"/>
      <c r="KG252" s="105"/>
      <c r="KH252" s="105"/>
      <c r="KI252" s="105"/>
      <c r="KJ252" s="105"/>
      <c r="KK252" s="105"/>
      <c r="KL252" s="105"/>
    </row>
    <row r="253" spans="286:298" x14ac:dyDescent="0.35">
      <c r="JZ253" s="105"/>
      <c r="KA253" s="105"/>
      <c r="KB253" s="105"/>
      <c r="KC253" s="105"/>
      <c r="KD253" s="105"/>
      <c r="KE253" s="105"/>
      <c r="KF253" s="105"/>
      <c r="KG253" s="105"/>
      <c r="KH253" s="105"/>
      <c r="KI253" s="105"/>
      <c r="KJ253" s="105"/>
      <c r="KK253" s="105"/>
      <c r="KL253" s="105"/>
    </row>
    <row r="254" spans="286:298" x14ac:dyDescent="0.35">
      <c r="JZ254" s="105"/>
      <c r="KA254" s="105"/>
      <c r="KB254" s="105"/>
      <c r="KC254" s="105"/>
      <c r="KD254" s="105"/>
      <c r="KE254" s="105"/>
      <c r="KF254" s="105"/>
      <c r="KG254" s="105"/>
      <c r="KH254" s="105"/>
      <c r="KI254" s="105"/>
      <c r="KJ254" s="105"/>
      <c r="KK254" s="105"/>
      <c r="KL254" s="105"/>
    </row>
    <row r="255" spans="286:298" x14ac:dyDescent="0.35">
      <c r="JZ255" s="105"/>
      <c r="KA255" s="105"/>
      <c r="KB255" s="105"/>
      <c r="KC255" s="105"/>
      <c r="KD255" s="105"/>
      <c r="KE255" s="105"/>
      <c r="KF255" s="105"/>
      <c r="KG255" s="105"/>
      <c r="KH255" s="105"/>
      <c r="KI255" s="105"/>
      <c r="KJ255" s="105"/>
      <c r="KK255" s="105"/>
      <c r="KL255" s="105"/>
    </row>
    <row r="256" spans="286:298" x14ac:dyDescent="0.35">
      <c r="JZ256" s="105"/>
      <c r="KA256" s="105"/>
      <c r="KB256" s="105"/>
      <c r="KC256" s="105"/>
      <c r="KD256" s="105"/>
      <c r="KE256" s="105"/>
      <c r="KF256" s="105"/>
      <c r="KG256" s="105"/>
      <c r="KH256" s="105"/>
      <c r="KI256" s="105"/>
      <c r="KJ256" s="105"/>
      <c r="KK256" s="105"/>
      <c r="KL256" s="105"/>
    </row>
    <row r="257" spans="286:298" x14ac:dyDescent="0.35">
      <c r="JZ257" s="105"/>
      <c r="KA257" s="105"/>
      <c r="KB257" s="105"/>
      <c r="KC257" s="105"/>
      <c r="KD257" s="105"/>
      <c r="KE257" s="105"/>
      <c r="KF257" s="105"/>
      <c r="KG257" s="105"/>
      <c r="KH257" s="105"/>
      <c r="KI257" s="105"/>
      <c r="KJ257" s="105"/>
      <c r="KK257" s="105"/>
      <c r="KL257" s="105"/>
    </row>
    <row r="258" spans="286:298" x14ac:dyDescent="0.35">
      <c r="JZ258" s="105"/>
      <c r="KA258" s="105"/>
      <c r="KB258" s="105"/>
      <c r="KC258" s="105"/>
      <c r="KD258" s="105"/>
      <c r="KE258" s="105"/>
      <c r="KF258" s="105"/>
      <c r="KG258" s="105"/>
      <c r="KH258" s="105"/>
      <c r="KI258" s="105"/>
      <c r="KJ258" s="105"/>
      <c r="KK258" s="105"/>
      <c r="KL258" s="105"/>
    </row>
    <row r="259" spans="286:298" x14ac:dyDescent="0.35">
      <c r="JZ259" s="105"/>
      <c r="KA259" s="105"/>
      <c r="KB259" s="105"/>
      <c r="KC259" s="105"/>
      <c r="KD259" s="105"/>
      <c r="KE259" s="105"/>
      <c r="KF259" s="105"/>
      <c r="KG259" s="105"/>
      <c r="KH259" s="105"/>
      <c r="KI259" s="105"/>
      <c r="KJ259" s="105"/>
      <c r="KK259" s="105"/>
      <c r="KL259" s="105"/>
    </row>
    <row r="260" spans="286:298" x14ac:dyDescent="0.35">
      <c r="JZ260" s="105"/>
      <c r="KA260" s="105"/>
      <c r="KB260" s="105"/>
      <c r="KC260" s="105"/>
      <c r="KD260" s="105"/>
      <c r="KE260" s="105"/>
      <c r="KF260" s="105"/>
      <c r="KG260" s="105"/>
      <c r="KH260" s="105"/>
      <c r="KI260" s="105"/>
      <c r="KJ260" s="105"/>
      <c r="KK260" s="105"/>
      <c r="KL260" s="105"/>
    </row>
    <row r="261" spans="286:298" x14ac:dyDescent="0.35">
      <c r="JZ261" s="105"/>
      <c r="KA261" s="105"/>
      <c r="KB261" s="105"/>
      <c r="KC261" s="105"/>
      <c r="KD261" s="105"/>
      <c r="KE261" s="105"/>
      <c r="KF261" s="105"/>
      <c r="KG261" s="105"/>
      <c r="KH261" s="105"/>
      <c r="KI261" s="105"/>
      <c r="KJ261" s="105"/>
      <c r="KK261" s="105"/>
      <c r="KL261" s="105"/>
    </row>
    <row r="262" spans="286:298" x14ac:dyDescent="0.35">
      <c r="JZ262" s="105"/>
      <c r="KA262" s="105"/>
      <c r="KB262" s="105"/>
      <c r="KC262" s="105"/>
      <c r="KD262" s="105"/>
      <c r="KE262" s="105"/>
      <c r="KF262" s="105"/>
      <c r="KG262" s="105"/>
      <c r="KH262" s="105"/>
      <c r="KI262" s="105"/>
      <c r="KJ262" s="105"/>
      <c r="KK262" s="105"/>
      <c r="KL262" s="105"/>
    </row>
    <row r="263" spans="286:298" x14ac:dyDescent="0.35">
      <c r="JZ263" s="105"/>
      <c r="KA263" s="105"/>
      <c r="KB263" s="105"/>
      <c r="KC263" s="105"/>
      <c r="KD263" s="105"/>
      <c r="KE263" s="105"/>
      <c r="KF263" s="105"/>
      <c r="KG263" s="105"/>
      <c r="KH263" s="105"/>
      <c r="KI263" s="105"/>
      <c r="KJ263" s="105"/>
      <c r="KK263" s="105"/>
      <c r="KL263" s="105"/>
    </row>
    <row r="264" spans="286:298" x14ac:dyDescent="0.35">
      <c r="JZ264" s="105"/>
      <c r="KA264" s="105"/>
      <c r="KB264" s="105"/>
      <c r="KC264" s="105"/>
      <c r="KD264" s="105"/>
      <c r="KE264" s="105"/>
      <c r="KF264" s="105"/>
      <c r="KG264" s="105"/>
      <c r="KH264" s="105"/>
      <c r="KI264" s="105"/>
      <c r="KJ264" s="105"/>
      <c r="KK264" s="105"/>
      <c r="KL264" s="105"/>
    </row>
    <row r="265" spans="286:298" x14ac:dyDescent="0.35">
      <c r="JZ265" s="105"/>
      <c r="KA265" s="105"/>
      <c r="KB265" s="105"/>
      <c r="KC265" s="105"/>
      <c r="KD265" s="105"/>
      <c r="KE265" s="105"/>
      <c r="KF265" s="105"/>
      <c r="KG265" s="105"/>
      <c r="KH265" s="105"/>
      <c r="KI265" s="105"/>
      <c r="KJ265" s="105"/>
      <c r="KK265" s="105"/>
      <c r="KL265" s="105"/>
    </row>
    <row r="266" spans="286:298" x14ac:dyDescent="0.35">
      <c r="JZ266" s="105"/>
      <c r="KA266" s="105"/>
      <c r="KB266" s="105"/>
      <c r="KC266" s="105"/>
      <c r="KD266" s="105"/>
      <c r="KE266" s="105"/>
      <c r="KF266" s="105"/>
      <c r="KG266" s="105"/>
      <c r="KH266" s="105"/>
      <c r="KI266" s="105"/>
      <c r="KJ266" s="105"/>
      <c r="KK266" s="105"/>
      <c r="KL266" s="105"/>
    </row>
    <row r="267" spans="286:298" x14ac:dyDescent="0.35">
      <c r="JZ267" s="105"/>
      <c r="KA267" s="105"/>
      <c r="KB267" s="105"/>
      <c r="KC267" s="105"/>
      <c r="KD267" s="105"/>
      <c r="KE267" s="105"/>
      <c r="KF267" s="105"/>
      <c r="KG267" s="105"/>
      <c r="KH267" s="105"/>
      <c r="KI267" s="105"/>
      <c r="KJ267" s="105"/>
      <c r="KK267" s="105"/>
      <c r="KL267" s="105"/>
    </row>
    <row r="268" spans="286:298" x14ac:dyDescent="0.35">
      <c r="JZ268" s="105"/>
      <c r="KA268" s="105"/>
      <c r="KB268" s="105"/>
      <c r="KC268" s="105"/>
      <c r="KD268" s="105"/>
      <c r="KE268" s="105"/>
      <c r="KF268" s="105"/>
      <c r="KG268" s="105"/>
      <c r="KH268" s="105"/>
      <c r="KI268" s="105"/>
      <c r="KJ268" s="105"/>
      <c r="KK268" s="105"/>
      <c r="KL268" s="105"/>
    </row>
    <row r="269" spans="286:298" x14ac:dyDescent="0.35">
      <c r="JZ269" s="105"/>
      <c r="KA269" s="105"/>
      <c r="KB269" s="105"/>
      <c r="KC269" s="105"/>
      <c r="KD269" s="105"/>
      <c r="KE269" s="105"/>
      <c r="KF269" s="105"/>
      <c r="KG269" s="105"/>
      <c r="KH269" s="105"/>
      <c r="KI269" s="105"/>
      <c r="KJ269" s="105"/>
      <c r="KK269" s="105"/>
      <c r="KL269" s="105"/>
    </row>
    <row r="270" spans="286:298" x14ac:dyDescent="0.35">
      <c r="JZ270" s="105"/>
      <c r="KA270" s="105"/>
      <c r="KB270" s="105"/>
      <c r="KC270" s="105"/>
      <c r="KD270" s="105"/>
      <c r="KE270" s="105"/>
      <c r="KF270" s="105"/>
      <c r="KG270" s="105"/>
      <c r="KH270" s="105"/>
      <c r="KI270" s="105"/>
      <c r="KJ270" s="105"/>
      <c r="KK270" s="105"/>
      <c r="KL270" s="105"/>
    </row>
    <row r="271" spans="286:298" x14ac:dyDescent="0.35">
      <c r="JZ271" s="105"/>
      <c r="KA271" s="105"/>
      <c r="KB271" s="105"/>
      <c r="KC271" s="105"/>
      <c r="KD271" s="105"/>
      <c r="KE271" s="105"/>
      <c r="KF271" s="105"/>
      <c r="KG271" s="105"/>
      <c r="KH271" s="105"/>
      <c r="KI271" s="105"/>
      <c r="KJ271" s="105"/>
      <c r="KK271" s="105"/>
      <c r="KL271" s="105"/>
    </row>
    <row r="272" spans="286:298" x14ac:dyDescent="0.35">
      <c r="JZ272" s="105"/>
      <c r="KA272" s="105"/>
      <c r="KB272" s="105"/>
      <c r="KC272" s="105"/>
      <c r="KD272" s="105"/>
      <c r="KE272" s="105"/>
      <c r="KF272" s="105"/>
      <c r="KG272" s="105"/>
      <c r="KH272" s="105"/>
      <c r="KI272" s="105"/>
      <c r="KJ272" s="105"/>
      <c r="KK272" s="105"/>
      <c r="KL272" s="105"/>
    </row>
    <row r="273" spans="286:298" x14ac:dyDescent="0.35">
      <c r="JZ273" s="105"/>
      <c r="KA273" s="105"/>
      <c r="KB273" s="105"/>
      <c r="KC273" s="105"/>
      <c r="KD273" s="105"/>
      <c r="KE273" s="105"/>
      <c r="KF273" s="105"/>
      <c r="KG273" s="105"/>
      <c r="KH273" s="105"/>
      <c r="KI273" s="105"/>
      <c r="KJ273" s="105"/>
      <c r="KK273" s="105"/>
      <c r="KL273" s="105"/>
    </row>
    <row r="274" spans="286:298" x14ac:dyDescent="0.35">
      <c r="JZ274" s="105"/>
      <c r="KA274" s="105"/>
      <c r="KB274" s="105"/>
      <c r="KC274" s="105"/>
      <c r="KD274" s="105"/>
      <c r="KE274" s="105"/>
      <c r="KF274" s="105"/>
      <c r="KG274" s="105"/>
      <c r="KH274" s="105"/>
      <c r="KI274" s="105"/>
      <c r="KJ274" s="105"/>
      <c r="KK274" s="105"/>
      <c r="KL274" s="105"/>
    </row>
    <row r="275" spans="286:298" x14ac:dyDescent="0.35">
      <c r="JZ275" s="105"/>
      <c r="KA275" s="105"/>
      <c r="KB275" s="105"/>
      <c r="KC275" s="105"/>
      <c r="KD275" s="105"/>
      <c r="KE275" s="105"/>
      <c r="KF275" s="105"/>
      <c r="KG275" s="105"/>
      <c r="KH275" s="105"/>
      <c r="KI275" s="105"/>
      <c r="KJ275" s="105"/>
      <c r="KK275" s="105"/>
      <c r="KL275" s="105"/>
    </row>
    <row r="276" spans="286:298" x14ac:dyDescent="0.35">
      <c r="JZ276" s="105"/>
      <c r="KA276" s="105"/>
      <c r="KB276" s="105"/>
      <c r="KC276" s="105"/>
      <c r="KD276" s="105"/>
      <c r="KE276" s="105"/>
      <c r="KF276" s="105"/>
      <c r="KG276" s="105"/>
      <c r="KH276" s="105"/>
      <c r="KI276" s="105"/>
      <c r="KJ276" s="105"/>
      <c r="KK276" s="105"/>
      <c r="KL276" s="105"/>
    </row>
    <row r="277" spans="286:298" x14ac:dyDescent="0.35">
      <c r="JZ277" s="105"/>
      <c r="KA277" s="105"/>
      <c r="KB277" s="105"/>
      <c r="KC277" s="105"/>
      <c r="KD277" s="105"/>
      <c r="KE277" s="105"/>
      <c r="KF277" s="105"/>
      <c r="KG277" s="105"/>
      <c r="KH277" s="105"/>
      <c r="KI277" s="105"/>
      <c r="KJ277" s="105"/>
      <c r="KK277" s="105"/>
      <c r="KL277" s="105"/>
    </row>
    <row r="278" spans="286:298" x14ac:dyDescent="0.35">
      <c r="JZ278" s="105"/>
      <c r="KA278" s="105"/>
      <c r="KB278" s="105"/>
      <c r="KC278" s="105"/>
      <c r="KD278" s="105"/>
      <c r="KE278" s="105"/>
      <c r="KF278" s="105"/>
      <c r="KG278" s="105"/>
      <c r="KH278" s="105"/>
      <c r="KI278" s="105"/>
      <c r="KJ278" s="105"/>
      <c r="KK278" s="105"/>
      <c r="KL278" s="105"/>
    </row>
    <row r="279" spans="286:298" x14ac:dyDescent="0.35">
      <c r="JZ279" s="105"/>
      <c r="KA279" s="105"/>
      <c r="KB279" s="105"/>
      <c r="KC279" s="105"/>
      <c r="KD279" s="105"/>
      <c r="KE279" s="105"/>
      <c r="KF279" s="105"/>
      <c r="KG279" s="105"/>
      <c r="KH279" s="105"/>
      <c r="KI279" s="105"/>
      <c r="KJ279" s="105"/>
      <c r="KK279" s="105"/>
      <c r="KL279" s="105"/>
    </row>
    <row r="280" spans="286:298" x14ac:dyDescent="0.35">
      <c r="JZ280" s="105"/>
      <c r="KA280" s="105"/>
      <c r="KB280" s="105"/>
      <c r="KC280" s="105"/>
      <c r="KD280" s="105"/>
      <c r="KE280" s="105"/>
      <c r="KF280" s="105"/>
      <c r="KG280" s="105"/>
      <c r="KH280" s="105"/>
      <c r="KI280" s="105"/>
      <c r="KJ280" s="105"/>
      <c r="KK280" s="105"/>
      <c r="KL280" s="105"/>
    </row>
    <row r="281" spans="286:298" x14ac:dyDescent="0.35">
      <c r="JZ281" s="105"/>
      <c r="KA281" s="105"/>
      <c r="KB281" s="105"/>
      <c r="KC281" s="105"/>
      <c r="KD281" s="105"/>
      <c r="KE281" s="105"/>
      <c r="KF281" s="105"/>
      <c r="KG281" s="105"/>
      <c r="KH281" s="105"/>
      <c r="KI281" s="105"/>
      <c r="KJ281" s="105"/>
      <c r="KK281" s="105"/>
      <c r="KL281" s="105"/>
    </row>
    <row r="282" spans="286:298" x14ac:dyDescent="0.35">
      <c r="JZ282" s="105"/>
      <c r="KA282" s="105"/>
      <c r="KB282" s="105"/>
      <c r="KC282" s="105"/>
      <c r="KD282" s="105"/>
      <c r="KE282" s="105"/>
      <c r="KF282" s="105"/>
      <c r="KG282" s="105"/>
      <c r="KH282" s="105"/>
      <c r="KI282" s="105"/>
      <c r="KJ282" s="105"/>
      <c r="KK282" s="105"/>
      <c r="KL282" s="105"/>
    </row>
    <row r="283" spans="286:298" x14ac:dyDescent="0.35">
      <c r="JZ283" s="105"/>
      <c r="KA283" s="105"/>
      <c r="KB283" s="105"/>
      <c r="KC283" s="105"/>
      <c r="KD283" s="105"/>
      <c r="KE283" s="105"/>
      <c r="KF283" s="105"/>
      <c r="KG283" s="105"/>
      <c r="KH283" s="105"/>
      <c r="KI283" s="105"/>
      <c r="KJ283" s="105"/>
      <c r="KK283" s="105"/>
      <c r="KL283" s="105"/>
    </row>
    <row r="284" spans="286:298" x14ac:dyDescent="0.35">
      <c r="JZ284" s="105"/>
      <c r="KA284" s="105"/>
      <c r="KB284" s="105"/>
      <c r="KC284" s="105"/>
      <c r="KD284" s="105"/>
      <c r="KE284" s="105"/>
      <c r="KF284" s="105"/>
      <c r="KG284" s="105"/>
      <c r="KH284" s="105"/>
      <c r="KI284" s="105"/>
      <c r="KJ284" s="105"/>
      <c r="KK284" s="105"/>
      <c r="KL284" s="105"/>
    </row>
    <row r="285" spans="286:298" x14ac:dyDescent="0.35">
      <c r="JZ285" s="105"/>
      <c r="KA285" s="105"/>
      <c r="KB285" s="105"/>
      <c r="KC285" s="105"/>
      <c r="KD285" s="105"/>
      <c r="KE285" s="105"/>
      <c r="KF285" s="105"/>
      <c r="KG285" s="105"/>
      <c r="KH285" s="105"/>
      <c r="KI285" s="105"/>
      <c r="KJ285" s="105"/>
      <c r="KK285" s="105"/>
      <c r="KL285" s="105"/>
    </row>
    <row r="286" spans="286:298" x14ac:dyDescent="0.35">
      <c r="JZ286" s="105"/>
      <c r="KA286" s="105"/>
      <c r="KB286" s="105"/>
      <c r="KC286" s="105"/>
      <c r="KD286" s="105"/>
      <c r="KE286" s="105"/>
      <c r="KF286" s="105"/>
      <c r="KG286" s="105"/>
      <c r="KH286" s="105"/>
      <c r="KI286" s="105"/>
      <c r="KJ286" s="105"/>
      <c r="KK286" s="105"/>
      <c r="KL286" s="105"/>
    </row>
    <row r="287" spans="286:298" x14ac:dyDescent="0.35">
      <c r="JZ287" s="105"/>
      <c r="KA287" s="105"/>
      <c r="KB287" s="105"/>
      <c r="KC287" s="105"/>
      <c r="KD287" s="105"/>
      <c r="KE287" s="105"/>
      <c r="KF287" s="105"/>
      <c r="KG287" s="105"/>
      <c r="KH287" s="105"/>
      <c r="KI287" s="105"/>
      <c r="KJ287" s="105"/>
      <c r="KK287" s="105"/>
      <c r="KL287" s="105"/>
    </row>
    <row r="288" spans="286:298" x14ac:dyDescent="0.35">
      <c r="JZ288" s="105"/>
      <c r="KA288" s="105"/>
      <c r="KB288" s="105"/>
      <c r="KC288" s="105"/>
      <c r="KD288" s="105"/>
      <c r="KE288" s="105"/>
      <c r="KF288" s="105"/>
      <c r="KG288" s="105"/>
      <c r="KH288" s="105"/>
      <c r="KI288" s="105"/>
      <c r="KJ288" s="105"/>
      <c r="KK288" s="105"/>
      <c r="KL288" s="105"/>
    </row>
    <row r="289" spans="286:298" x14ac:dyDescent="0.35">
      <c r="JZ289" s="105"/>
      <c r="KA289" s="105"/>
      <c r="KB289" s="105"/>
      <c r="KC289" s="105"/>
      <c r="KD289" s="105"/>
      <c r="KE289" s="105"/>
      <c r="KF289" s="105"/>
      <c r="KG289" s="105"/>
      <c r="KH289" s="105"/>
      <c r="KI289" s="105"/>
      <c r="KJ289" s="105"/>
      <c r="KK289" s="105"/>
      <c r="KL289" s="105"/>
    </row>
    <row r="290" spans="286:298" x14ac:dyDescent="0.35">
      <c r="JZ290" s="105"/>
      <c r="KA290" s="105"/>
      <c r="KB290" s="105"/>
      <c r="KC290" s="105"/>
      <c r="KD290" s="105"/>
      <c r="KE290" s="105"/>
      <c r="KF290" s="105"/>
      <c r="KG290" s="105"/>
      <c r="KH290" s="105"/>
      <c r="KI290" s="105"/>
      <c r="KJ290" s="105"/>
      <c r="KK290" s="105"/>
      <c r="KL290" s="105"/>
    </row>
    <row r="291" spans="286:298" x14ac:dyDescent="0.35">
      <c r="JZ291" s="105"/>
      <c r="KA291" s="105"/>
      <c r="KB291" s="105"/>
      <c r="KC291" s="105"/>
      <c r="KD291" s="105"/>
      <c r="KE291" s="105"/>
      <c r="KF291" s="105"/>
      <c r="KG291" s="105"/>
      <c r="KH291" s="105"/>
      <c r="KI291" s="105"/>
      <c r="KJ291" s="105"/>
      <c r="KK291" s="105"/>
      <c r="KL291" s="105"/>
    </row>
    <row r="292" spans="286:298" x14ac:dyDescent="0.35">
      <c r="JZ292" s="105"/>
      <c r="KA292" s="105"/>
      <c r="KB292" s="105"/>
      <c r="KC292" s="105"/>
      <c r="KD292" s="105"/>
      <c r="KE292" s="105"/>
      <c r="KF292" s="105"/>
      <c r="KG292" s="105"/>
      <c r="KH292" s="105"/>
      <c r="KI292" s="105"/>
      <c r="KJ292" s="105"/>
      <c r="KK292" s="105"/>
      <c r="KL292" s="105"/>
    </row>
    <row r="293" spans="286:298" x14ac:dyDescent="0.35">
      <c r="JZ293" s="105"/>
      <c r="KA293" s="105"/>
      <c r="KB293" s="105"/>
      <c r="KC293" s="105"/>
      <c r="KD293" s="105"/>
      <c r="KE293" s="105"/>
      <c r="KF293" s="105"/>
      <c r="KG293" s="105"/>
      <c r="KH293" s="105"/>
      <c r="KI293" s="105"/>
      <c r="KJ293" s="105"/>
      <c r="KK293" s="105"/>
      <c r="KL293" s="105"/>
    </row>
    <row r="294" spans="286:298" x14ac:dyDescent="0.35">
      <c r="JZ294" s="105"/>
      <c r="KA294" s="105"/>
      <c r="KB294" s="105"/>
      <c r="KC294" s="105"/>
      <c r="KD294" s="105"/>
      <c r="KE294" s="105"/>
      <c r="KF294" s="105"/>
      <c r="KG294" s="105"/>
      <c r="KH294" s="105"/>
      <c r="KI294" s="105"/>
      <c r="KJ294" s="105"/>
      <c r="KK294" s="105"/>
      <c r="KL294" s="105"/>
    </row>
    <row r="295" spans="286:298" x14ac:dyDescent="0.35">
      <c r="JZ295" s="105"/>
      <c r="KA295" s="105"/>
      <c r="KB295" s="105"/>
      <c r="KC295" s="105"/>
      <c r="KD295" s="105"/>
      <c r="KE295" s="105"/>
      <c r="KF295" s="105"/>
      <c r="KG295" s="105"/>
      <c r="KH295" s="105"/>
      <c r="KI295" s="105"/>
      <c r="KJ295" s="105"/>
      <c r="KK295" s="105"/>
      <c r="KL295" s="105"/>
    </row>
    <row r="296" spans="286:298" x14ac:dyDescent="0.35">
      <c r="JZ296" s="105"/>
      <c r="KA296" s="105"/>
      <c r="KB296" s="105"/>
      <c r="KC296" s="105"/>
      <c r="KD296" s="105"/>
      <c r="KE296" s="105"/>
      <c r="KF296" s="105"/>
      <c r="KG296" s="105"/>
      <c r="KH296" s="105"/>
      <c r="KI296" s="105"/>
      <c r="KJ296" s="105"/>
      <c r="KK296" s="105"/>
      <c r="KL296" s="105"/>
    </row>
    <row r="297" spans="286:298" x14ac:dyDescent="0.35">
      <c r="JZ297" s="105"/>
      <c r="KA297" s="105"/>
      <c r="KB297" s="105"/>
      <c r="KC297" s="105"/>
      <c r="KD297" s="105"/>
      <c r="KE297" s="105"/>
      <c r="KF297" s="105"/>
      <c r="KG297" s="105"/>
      <c r="KH297" s="105"/>
      <c r="KI297" s="105"/>
      <c r="KJ297" s="105"/>
      <c r="KK297" s="105"/>
      <c r="KL297" s="105"/>
    </row>
    <row r="298" spans="286:298" x14ac:dyDescent="0.35">
      <c r="JZ298" s="105"/>
      <c r="KA298" s="105"/>
      <c r="KB298" s="105"/>
      <c r="KC298" s="105"/>
      <c r="KD298" s="105"/>
      <c r="KE298" s="105"/>
      <c r="KF298" s="105"/>
      <c r="KG298" s="105"/>
      <c r="KH298" s="105"/>
      <c r="KI298" s="105"/>
      <c r="KJ298" s="105"/>
      <c r="KK298" s="105"/>
      <c r="KL298" s="105"/>
    </row>
    <row r="299" spans="286:298" x14ac:dyDescent="0.35">
      <c r="JZ299" s="105"/>
      <c r="KA299" s="105"/>
      <c r="KB299" s="105"/>
      <c r="KC299" s="105"/>
      <c r="KD299" s="105"/>
      <c r="KE299" s="105"/>
      <c r="KF299" s="105"/>
      <c r="KG299" s="105"/>
      <c r="KH299" s="105"/>
      <c r="KI299" s="105"/>
      <c r="KJ299" s="105"/>
      <c r="KK299" s="105"/>
      <c r="KL299" s="105"/>
    </row>
    <row r="300" spans="286:298" x14ac:dyDescent="0.35">
      <c r="JZ300" s="105"/>
      <c r="KA300" s="105"/>
      <c r="KB300" s="105"/>
      <c r="KC300" s="105"/>
      <c r="KD300" s="105"/>
      <c r="KE300" s="105"/>
      <c r="KF300" s="105"/>
      <c r="KG300" s="105"/>
      <c r="KH300" s="105"/>
      <c r="KI300" s="105"/>
      <c r="KJ300" s="105"/>
      <c r="KK300" s="105"/>
      <c r="KL300" s="105"/>
    </row>
    <row r="301" spans="286:298" x14ac:dyDescent="0.35">
      <c r="JZ301" s="105"/>
      <c r="KA301" s="105"/>
      <c r="KB301" s="105"/>
      <c r="KC301" s="105"/>
      <c r="KD301" s="105"/>
      <c r="KE301" s="105"/>
      <c r="KF301" s="105"/>
      <c r="KG301" s="105"/>
      <c r="KH301" s="105"/>
      <c r="KI301" s="105"/>
      <c r="KJ301" s="105"/>
      <c r="KK301" s="105"/>
      <c r="KL301" s="105"/>
    </row>
    <row r="302" spans="286:298" x14ac:dyDescent="0.35">
      <c r="JZ302" s="105"/>
      <c r="KA302" s="105"/>
      <c r="KB302" s="105"/>
      <c r="KC302" s="105"/>
      <c r="KD302" s="105"/>
      <c r="KE302" s="105"/>
      <c r="KF302" s="105"/>
      <c r="KG302" s="105"/>
      <c r="KH302" s="105"/>
      <c r="KI302" s="105"/>
      <c r="KJ302" s="105"/>
      <c r="KK302" s="105"/>
      <c r="KL302" s="105"/>
    </row>
    <row r="303" spans="286:298" x14ac:dyDescent="0.35">
      <c r="JZ303" s="105"/>
      <c r="KA303" s="105"/>
      <c r="KB303" s="105"/>
      <c r="KC303" s="105"/>
      <c r="KD303" s="105"/>
      <c r="KE303" s="105"/>
      <c r="KF303" s="105"/>
      <c r="KG303" s="105"/>
      <c r="KH303" s="105"/>
      <c r="KI303" s="105"/>
      <c r="KJ303" s="105"/>
      <c r="KK303" s="105"/>
      <c r="KL303" s="105"/>
    </row>
    <row r="304" spans="286:298" x14ac:dyDescent="0.35">
      <c r="JZ304" s="105"/>
      <c r="KA304" s="105"/>
      <c r="KB304" s="105"/>
      <c r="KC304" s="105"/>
      <c r="KD304" s="105"/>
      <c r="KE304" s="105"/>
      <c r="KF304" s="105"/>
      <c r="KG304" s="105"/>
      <c r="KH304" s="105"/>
      <c r="KI304" s="105"/>
      <c r="KJ304" s="105"/>
      <c r="KK304" s="105"/>
      <c r="KL304" s="105"/>
    </row>
    <row r="305" spans="286:298" x14ac:dyDescent="0.35">
      <c r="JZ305" s="105"/>
      <c r="KA305" s="105"/>
      <c r="KB305" s="105"/>
      <c r="KC305" s="105"/>
      <c r="KD305" s="105"/>
      <c r="KE305" s="105"/>
      <c r="KF305" s="105"/>
      <c r="KG305" s="105"/>
      <c r="KH305" s="105"/>
      <c r="KI305" s="105"/>
      <c r="KJ305" s="105"/>
      <c r="KK305" s="105"/>
      <c r="KL305" s="105"/>
    </row>
    <row r="306" spans="286:298" x14ac:dyDescent="0.35">
      <c r="JZ306" s="105"/>
      <c r="KA306" s="105"/>
      <c r="KB306" s="105"/>
      <c r="KC306" s="105"/>
      <c r="KD306" s="105"/>
      <c r="KE306" s="105"/>
      <c r="KF306" s="105"/>
      <c r="KG306" s="105"/>
      <c r="KH306" s="105"/>
      <c r="KI306" s="105"/>
      <c r="KJ306" s="105"/>
      <c r="KK306" s="105"/>
      <c r="KL306" s="105"/>
    </row>
    <row r="307" spans="286:298" x14ac:dyDescent="0.35">
      <c r="JZ307" s="105"/>
      <c r="KA307" s="105"/>
      <c r="KB307" s="105"/>
      <c r="KC307" s="105"/>
      <c r="KD307" s="105"/>
      <c r="KE307" s="105"/>
      <c r="KF307" s="105"/>
      <c r="KG307" s="105"/>
      <c r="KH307" s="105"/>
      <c r="KI307" s="105"/>
      <c r="KJ307" s="105"/>
      <c r="KK307" s="105"/>
      <c r="KL307" s="105"/>
    </row>
    <row r="308" spans="286:298" x14ac:dyDescent="0.35">
      <c r="JZ308" s="105"/>
      <c r="KA308" s="105"/>
      <c r="KB308" s="105"/>
      <c r="KC308" s="105"/>
      <c r="KD308" s="105"/>
      <c r="KE308" s="105"/>
      <c r="KF308" s="105"/>
      <c r="KG308" s="105"/>
      <c r="KH308" s="105"/>
      <c r="KI308" s="105"/>
      <c r="KJ308" s="105"/>
      <c r="KK308" s="105"/>
      <c r="KL308" s="105"/>
    </row>
    <row r="309" spans="286:298" x14ac:dyDescent="0.35">
      <c r="JZ309" s="105"/>
      <c r="KA309" s="105"/>
      <c r="KB309" s="105"/>
      <c r="KC309" s="105"/>
      <c r="KD309" s="105"/>
      <c r="KE309" s="105"/>
      <c r="KF309" s="105"/>
      <c r="KG309" s="105"/>
      <c r="KH309" s="105"/>
      <c r="KI309" s="105"/>
      <c r="KJ309" s="105"/>
      <c r="KK309" s="105"/>
      <c r="KL309" s="105"/>
    </row>
    <row r="310" spans="286:298" x14ac:dyDescent="0.35">
      <c r="JZ310" s="105"/>
      <c r="KA310" s="105"/>
      <c r="KB310" s="105"/>
      <c r="KC310" s="105"/>
      <c r="KD310" s="105"/>
      <c r="KE310" s="105"/>
      <c r="KF310" s="105"/>
      <c r="KG310" s="105"/>
      <c r="KH310" s="105"/>
      <c r="KI310" s="105"/>
      <c r="KJ310" s="105"/>
      <c r="KK310" s="105"/>
      <c r="KL310" s="105"/>
    </row>
    <row r="311" spans="286:298" x14ac:dyDescent="0.35">
      <c r="JZ311" s="105"/>
      <c r="KA311" s="105"/>
      <c r="KB311" s="105"/>
      <c r="KC311" s="105"/>
      <c r="KD311" s="105"/>
      <c r="KE311" s="105"/>
      <c r="KF311" s="105"/>
      <c r="KG311" s="105"/>
      <c r="KH311" s="105"/>
      <c r="KI311" s="105"/>
      <c r="KJ311" s="105"/>
      <c r="KK311" s="105"/>
      <c r="KL311" s="105"/>
    </row>
    <row r="312" spans="286:298" x14ac:dyDescent="0.35">
      <c r="JZ312" s="105"/>
      <c r="KA312" s="105"/>
      <c r="KB312" s="105"/>
      <c r="KC312" s="105"/>
      <c r="KD312" s="105"/>
      <c r="KE312" s="105"/>
      <c r="KF312" s="105"/>
      <c r="KG312" s="105"/>
      <c r="KH312" s="105"/>
      <c r="KI312" s="105"/>
      <c r="KJ312" s="105"/>
      <c r="KK312" s="105"/>
      <c r="KL312" s="105"/>
    </row>
    <row r="313" spans="286:298" x14ac:dyDescent="0.35">
      <c r="JZ313" s="105"/>
      <c r="KA313" s="105"/>
      <c r="KB313" s="105"/>
      <c r="KC313" s="105"/>
      <c r="KD313" s="105"/>
      <c r="KE313" s="105"/>
      <c r="KF313" s="105"/>
      <c r="KG313" s="105"/>
      <c r="KH313" s="105"/>
      <c r="KI313" s="105"/>
      <c r="KJ313" s="105"/>
      <c r="KK313" s="105"/>
      <c r="KL313" s="105"/>
    </row>
    <row r="314" spans="286:298" x14ac:dyDescent="0.35">
      <c r="JZ314" s="105"/>
      <c r="KA314" s="105"/>
      <c r="KB314" s="105"/>
      <c r="KC314" s="105"/>
      <c r="KD314" s="105"/>
      <c r="KE314" s="105"/>
      <c r="KF314" s="105"/>
      <c r="KG314" s="105"/>
      <c r="KH314" s="105"/>
      <c r="KI314" s="105"/>
      <c r="KJ314" s="105"/>
      <c r="KK314" s="105"/>
      <c r="KL314" s="105"/>
    </row>
    <row r="315" spans="286:298" x14ac:dyDescent="0.35">
      <c r="JZ315" s="105"/>
      <c r="KA315" s="105"/>
      <c r="KB315" s="105"/>
      <c r="KC315" s="105"/>
      <c r="KD315" s="105"/>
      <c r="KE315" s="105"/>
      <c r="KF315" s="105"/>
      <c r="KG315" s="105"/>
      <c r="KH315" s="105"/>
      <c r="KI315" s="105"/>
      <c r="KJ315" s="105"/>
      <c r="KK315" s="105"/>
      <c r="KL315" s="105"/>
    </row>
    <row r="316" spans="286:298" x14ac:dyDescent="0.35">
      <c r="JZ316" s="105"/>
      <c r="KA316" s="105"/>
      <c r="KB316" s="105"/>
      <c r="KC316" s="105"/>
      <c r="KD316" s="105"/>
      <c r="KE316" s="105"/>
      <c r="KF316" s="105"/>
      <c r="KG316" s="105"/>
      <c r="KH316" s="105"/>
      <c r="KI316" s="105"/>
      <c r="KJ316" s="105"/>
      <c r="KK316" s="105"/>
      <c r="KL316" s="105"/>
    </row>
    <row r="317" spans="286:298" x14ac:dyDescent="0.35">
      <c r="JZ317" s="105"/>
      <c r="KA317" s="105"/>
      <c r="KB317" s="105"/>
      <c r="KC317" s="105"/>
      <c r="KD317" s="105"/>
      <c r="KE317" s="105"/>
      <c r="KF317" s="105"/>
      <c r="KG317" s="105"/>
      <c r="KH317" s="105"/>
      <c r="KI317" s="105"/>
      <c r="KJ317" s="105"/>
      <c r="KK317" s="105"/>
      <c r="KL317" s="105"/>
    </row>
    <row r="318" spans="286:298" x14ac:dyDescent="0.35">
      <c r="JZ318" s="105"/>
      <c r="KA318" s="105"/>
      <c r="KB318" s="105"/>
      <c r="KC318" s="105"/>
      <c r="KD318" s="105"/>
      <c r="KE318" s="105"/>
      <c r="KF318" s="105"/>
      <c r="KG318" s="105"/>
      <c r="KH318" s="105"/>
      <c r="KI318" s="105"/>
      <c r="KJ318" s="105"/>
      <c r="KK318" s="105"/>
      <c r="KL318" s="105"/>
    </row>
    <row r="319" spans="286:298" x14ac:dyDescent="0.35">
      <c r="JZ319" s="105"/>
      <c r="KA319" s="105"/>
      <c r="KB319" s="105"/>
      <c r="KC319" s="105"/>
      <c r="KD319" s="105"/>
      <c r="KE319" s="105"/>
      <c r="KF319" s="105"/>
      <c r="KG319" s="105"/>
      <c r="KH319" s="105"/>
      <c r="KI319" s="105"/>
      <c r="KJ319" s="105"/>
      <c r="KK319" s="105"/>
      <c r="KL319" s="105"/>
    </row>
    <row r="320" spans="286:298" x14ac:dyDescent="0.35">
      <c r="JZ320" s="105"/>
      <c r="KA320" s="105"/>
      <c r="KB320" s="105"/>
      <c r="KC320" s="105"/>
      <c r="KD320" s="105"/>
      <c r="KE320" s="105"/>
      <c r="KF320" s="105"/>
      <c r="KG320" s="105"/>
      <c r="KH320" s="105"/>
      <c r="KI320" s="105"/>
      <c r="KJ320" s="105"/>
      <c r="KK320" s="105"/>
      <c r="KL320" s="105"/>
    </row>
    <row r="321" spans="286:298" x14ac:dyDescent="0.35">
      <c r="JZ321" s="105"/>
      <c r="KA321" s="105"/>
      <c r="KB321" s="105"/>
      <c r="KC321" s="105"/>
      <c r="KD321" s="105"/>
      <c r="KE321" s="105"/>
      <c r="KF321" s="105"/>
      <c r="KG321" s="105"/>
      <c r="KH321" s="105"/>
      <c r="KI321" s="105"/>
      <c r="KJ321" s="105"/>
      <c r="KK321" s="105"/>
      <c r="KL321" s="105"/>
    </row>
    <row r="322" spans="286:298" x14ac:dyDescent="0.35">
      <c r="JZ322" s="105"/>
      <c r="KA322" s="105"/>
      <c r="KB322" s="105"/>
      <c r="KC322" s="105"/>
      <c r="KD322" s="105"/>
      <c r="KE322" s="105"/>
      <c r="KF322" s="105"/>
      <c r="KG322" s="105"/>
      <c r="KH322" s="105"/>
      <c r="KI322" s="105"/>
      <c r="KJ322" s="105"/>
      <c r="KK322" s="105"/>
      <c r="KL322" s="105"/>
    </row>
    <row r="323" spans="286:298" x14ac:dyDescent="0.35">
      <c r="JZ323" s="105"/>
      <c r="KA323" s="105"/>
      <c r="KB323" s="105"/>
      <c r="KC323" s="105"/>
      <c r="KD323" s="105"/>
      <c r="KE323" s="105"/>
      <c r="KF323" s="105"/>
      <c r="KG323" s="105"/>
      <c r="KH323" s="105"/>
      <c r="KI323" s="105"/>
      <c r="KJ323" s="105"/>
      <c r="KK323" s="105"/>
      <c r="KL323" s="105"/>
    </row>
    <row r="324" spans="286:298" x14ac:dyDescent="0.35">
      <c r="JZ324" s="105"/>
      <c r="KA324" s="105"/>
      <c r="KB324" s="105"/>
      <c r="KC324" s="105"/>
      <c r="KD324" s="105"/>
      <c r="KE324" s="105"/>
      <c r="KF324" s="105"/>
      <c r="KG324" s="105"/>
      <c r="KH324" s="105"/>
      <c r="KI324" s="105"/>
      <c r="KJ324" s="105"/>
      <c r="KK324" s="105"/>
      <c r="KL324" s="105"/>
    </row>
  </sheetData>
  <autoFilter ref="A3:KN106" xr:uid="{4E1B91EC-D21B-4127-B680-3EA11F13B1AD}"/>
  <sortState xmlns:xlrd2="http://schemas.microsoft.com/office/spreadsheetml/2017/richdata2" ref="JZ4:KL324">
    <sortCondition ref="JZ4:JZ324"/>
  </sortState>
  <mergeCells count="18">
    <mergeCell ref="BH1:BJ1"/>
    <mergeCell ref="BK1:BM1"/>
    <mergeCell ref="BN1:BP1"/>
    <mergeCell ref="BS1:BW1"/>
    <mergeCell ref="FO2:GJ2"/>
    <mergeCell ref="DE2:DH2"/>
    <mergeCell ref="BY2:BZ2"/>
    <mergeCell ref="CH1:CK1"/>
    <mergeCell ref="CT2:DA2"/>
    <mergeCell ref="DB2:DD2"/>
    <mergeCell ref="CC1:CF1"/>
    <mergeCell ref="IX2:JC2"/>
    <mergeCell ref="JD2:JD3"/>
    <mergeCell ref="GK2:GM2"/>
    <mergeCell ref="GN2:HH2"/>
    <mergeCell ref="HI2:IO2"/>
    <mergeCell ref="IP2:IR2"/>
    <mergeCell ref="IS2:IW2"/>
  </mergeCells>
  <conditionalFormatting sqref="EG4:FM105">
    <cfRule type="cellIs" dxfId="8"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7ED5-CCEC-429B-9BA6-D243F60D0530}">
  <dimension ref="A1:W124"/>
  <sheetViews>
    <sheetView tabSelected="1" workbookViewId="0">
      <selection activeCell="G16" sqref="G16"/>
    </sheetView>
  </sheetViews>
  <sheetFormatPr defaultRowHeight="14.5" x14ac:dyDescent="0.35"/>
  <cols>
    <col min="1" max="1" width="17" style="128" customWidth="1"/>
    <col min="2" max="2" width="17" style="129" customWidth="1"/>
    <col min="3" max="3" width="6.26953125" style="129" customWidth="1"/>
    <col min="4" max="4" width="56.81640625" style="129" customWidth="1"/>
    <col min="5" max="5" width="16.1796875" style="131" customWidth="1"/>
    <col min="6" max="6" width="9.1796875" style="129"/>
    <col min="7" max="7" width="11" style="129" bestFit="1" customWidth="1"/>
    <col min="8" max="8" width="8.7265625" style="129" customWidth="1"/>
    <col min="9" max="9" width="17.26953125" style="129" customWidth="1"/>
    <col min="10" max="10" width="12.453125" style="129" bestFit="1" customWidth="1"/>
    <col min="11" max="11" width="12.26953125" style="129" customWidth="1"/>
    <col min="12" max="12" width="10.81640625" style="129" bestFit="1" customWidth="1"/>
    <col min="13" max="18" width="9.1796875" style="129"/>
    <col min="19" max="19" width="13.1796875" style="129" customWidth="1"/>
    <col min="20" max="256" width="9.1796875" style="129"/>
    <col min="257" max="258" width="17" style="129" customWidth="1"/>
    <col min="259" max="259" width="6.26953125" style="129" customWidth="1"/>
    <col min="260" max="260" width="56.81640625" style="129" customWidth="1"/>
    <col min="261" max="261" width="16.1796875" style="129" customWidth="1"/>
    <col min="262" max="262" width="9.1796875" style="129"/>
    <col min="263" max="263" width="11.7265625" style="129" bestFit="1" customWidth="1"/>
    <col min="264" max="264" width="14" style="129" customWidth="1"/>
    <col min="265" max="265" width="9.1796875" style="129"/>
    <col min="266" max="266" width="12.453125" style="129" bestFit="1" customWidth="1"/>
    <col min="267" max="512" width="9.1796875" style="129"/>
    <col min="513" max="514" width="17" style="129" customWidth="1"/>
    <col min="515" max="515" width="6.26953125" style="129" customWidth="1"/>
    <col min="516" max="516" width="56.81640625" style="129" customWidth="1"/>
    <col min="517" max="517" width="16.1796875" style="129" customWidth="1"/>
    <col min="518" max="518" width="9.1796875" style="129"/>
    <col min="519" max="519" width="11.7265625" style="129" bestFit="1" customWidth="1"/>
    <col min="520" max="520" width="14" style="129" customWidth="1"/>
    <col min="521" max="521" width="9.1796875" style="129"/>
    <col min="522" max="522" width="12.453125" style="129" bestFit="1" customWidth="1"/>
    <col min="523" max="768" width="9.1796875" style="129"/>
    <col min="769" max="770" width="17" style="129" customWidth="1"/>
    <col min="771" max="771" width="6.26953125" style="129" customWidth="1"/>
    <col min="772" max="772" width="56.81640625" style="129" customWidth="1"/>
    <col min="773" max="773" width="16.1796875" style="129" customWidth="1"/>
    <col min="774" max="774" width="9.1796875" style="129"/>
    <col min="775" max="775" width="11.7265625" style="129" bestFit="1" customWidth="1"/>
    <col min="776" max="776" width="14" style="129" customWidth="1"/>
    <col min="777" max="777" width="9.1796875" style="129"/>
    <col min="778" max="778" width="12.453125" style="129" bestFit="1" customWidth="1"/>
    <col min="779" max="1024" width="9.1796875" style="129"/>
    <col min="1025" max="1026" width="17" style="129" customWidth="1"/>
    <col min="1027" max="1027" width="6.26953125" style="129" customWidth="1"/>
    <col min="1028" max="1028" width="56.81640625" style="129" customWidth="1"/>
    <col min="1029" max="1029" width="16.1796875" style="129" customWidth="1"/>
    <col min="1030" max="1030" width="9.1796875" style="129"/>
    <col min="1031" max="1031" width="11.7265625" style="129" bestFit="1" customWidth="1"/>
    <col min="1032" max="1032" width="14" style="129" customWidth="1"/>
    <col min="1033" max="1033" width="9.1796875" style="129"/>
    <col min="1034" max="1034" width="12.453125" style="129" bestFit="1" customWidth="1"/>
    <col min="1035" max="1280" width="9.1796875" style="129"/>
    <col min="1281" max="1282" width="17" style="129" customWidth="1"/>
    <col min="1283" max="1283" width="6.26953125" style="129" customWidth="1"/>
    <col min="1284" max="1284" width="56.81640625" style="129" customWidth="1"/>
    <col min="1285" max="1285" width="16.1796875" style="129" customWidth="1"/>
    <col min="1286" max="1286" width="9.1796875" style="129"/>
    <col min="1287" max="1287" width="11.7265625" style="129" bestFit="1" customWidth="1"/>
    <col min="1288" max="1288" width="14" style="129" customWidth="1"/>
    <col min="1289" max="1289" width="9.1796875" style="129"/>
    <col min="1290" max="1290" width="12.453125" style="129" bestFit="1" customWidth="1"/>
    <col min="1291" max="1536" width="9.1796875" style="129"/>
    <col min="1537" max="1538" width="17" style="129" customWidth="1"/>
    <col min="1539" max="1539" width="6.26953125" style="129" customWidth="1"/>
    <col min="1540" max="1540" width="56.81640625" style="129" customWidth="1"/>
    <col min="1541" max="1541" width="16.1796875" style="129" customWidth="1"/>
    <col min="1542" max="1542" width="9.1796875" style="129"/>
    <col min="1543" max="1543" width="11.7265625" style="129" bestFit="1" customWidth="1"/>
    <col min="1544" max="1544" width="14" style="129" customWidth="1"/>
    <col min="1545" max="1545" width="9.1796875" style="129"/>
    <col min="1546" max="1546" width="12.453125" style="129" bestFit="1" customWidth="1"/>
    <col min="1547" max="1792" width="9.1796875" style="129"/>
    <col min="1793" max="1794" width="17" style="129" customWidth="1"/>
    <col min="1795" max="1795" width="6.26953125" style="129" customWidth="1"/>
    <col min="1796" max="1796" width="56.81640625" style="129" customWidth="1"/>
    <col min="1797" max="1797" width="16.1796875" style="129" customWidth="1"/>
    <col min="1798" max="1798" width="9.1796875" style="129"/>
    <col min="1799" max="1799" width="11.7265625" style="129" bestFit="1" customWidth="1"/>
    <col min="1800" max="1800" width="14" style="129" customWidth="1"/>
    <col min="1801" max="1801" width="9.1796875" style="129"/>
    <col min="1802" max="1802" width="12.453125" style="129" bestFit="1" customWidth="1"/>
    <col min="1803" max="2048" width="9.1796875" style="129"/>
    <col min="2049" max="2050" width="17" style="129" customWidth="1"/>
    <col min="2051" max="2051" width="6.26953125" style="129" customWidth="1"/>
    <col min="2052" max="2052" width="56.81640625" style="129" customWidth="1"/>
    <col min="2053" max="2053" width="16.1796875" style="129" customWidth="1"/>
    <col min="2054" max="2054" width="9.1796875" style="129"/>
    <col min="2055" max="2055" width="11.7265625" style="129" bestFit="1" customWidth="1"/>
    <col min="2056" max="2056" width="14" style="129" customWidth="1"/>
    <col min="2057" max="2057" width="9.1796875" style="129"/>
    <col min="2058" max="2058" width="12.453125" style="129" bestFit="1" customWidth="1"/>
    <col min="2059" max="2304" width="9.1796875" style="129"/>
    <col min="2305" max="2306" width="17" style="129" customWidth="1"/>
    <col min="2307" max="2307" width="6.26953125" style="129" customWidth="1"/>
    <col min="2308" max="2308" width="56.81640625" style="129" customWidth="1"/>
    <col min="2309" max="2309" width="16.1796875" style="129" customWidth="1"/>
    <col min="2310" max="2310" width="9.1796875" style="129"/>
    <col min="2311" max="2311" width="11.7265625" style="129" bestFit="1" customWidth="1"/>
    <col min="2312" max="2312" width="14" style="129" customWidth="1"/>
    <col min="2313" max="2313" width="9.1796875" style="129"/>
    <col min="2314" max="2314" width="12.453125" style="129" bestFit="1" customWidth="1"/>
    <col min="2315" max="2560" width="9.1796875" style="129"/>
    <col min="2561" max="2562" width="17" style="129" customWidth="1"/>
    <col min="2563" max="2563" width="6.26953125" style="129" customWidth="1"/>
    <col min="2564" max="2564" width="56.81640625" style="129" customWidth="1"/>
    <col min="2565" max="2565" width="16.1796875" style="129" customWidth="1"/>
    <col min="2566" max="2566" width="9.1796875" style="129"/>
    <col min="2567" max="2567" width="11.7265625" style="129" bestFit="1" customWidth="1"/>
    <col min="2568" max="2568" width="14" style="129" customWidth="1"/>
    <col min="2569" max="2569" width="9.1796875" style="129"/>
    <col min="2570" max="2570" width="12.453125" style="129" bestFit="1" customWidth="1"/>
    <col min="2571" max="2816" width="9.1796875" style="129"/>
    <col min="2817" max="2818" width="17" style="129" customWidth="1"/>
    <col min="2819" max="2819" width="6.26953125" style="129" customWidth="1"/>
    <col min="2820" max="2820" width="56.81640625" style="129" customWidth="1"/>
    <col min="2821" max="2821" width="16.1796875" style="129" customWidth="1"/>
    <col min="2822" max="2822" width="9.1796875" style="129"/>
    <col min="2823" max="2823" width="11.7265625" style="129" bestFit="1" customWidth="1"/>
    <col min="2824" max="2824" width="14" style="129" customWidth="1"/>
    <col min="2825" max="2825" width="9.1796875" style="129"/>
    <col min="2826" max="2826" width="12.453125" style="129" bestFit="1" customWidth="1"/>
    <col min="2827" max="3072" width="9.1796875" style="129"/>
    <col min="3073" max="3074" width="17" style="129" customWidth="1"/>
    <col min="3075" max="3075" width="6.26953125" style="129" customWidth="1"/>
    <col min="3076" max="3076" width="56.81640625" style="129" customWidth="1"/>
    <col min="3077" max="3077" width="16.1796875" style="129" customWidth="1"/>
    <col min="3078" max="3078" width="9.1796875" style="129"/>
    <col min="3079" max="3079" width="11.7265625" style="129" bestFit="1" customWidth="1"/>
    <col min="3080" max="3080" width="14" style="129" customWidth="1"/>
    <col min="3081" max="3081" width="9.1796875" style="129"/>
    <col min="3082" max="3082" width="12.453125" style="129" bestFit="1" customWidth="1"/>
    <col min="3083" max="3328" width="9.1796875" style="129"/>
    <col min="3329" max="3330" width="17" style="129" customWidth="1"/>
    <col min="3331" max="3331" width="6.26953125" style="129" customWidth="1"/>
    <col min="3332" max="3332" width="56.81640625" style="129" customWidth="1"/>
    <col min="3333" max="3333" width="16.1796875" style="129" customWidth="1"/>
    <col min="3334" max="3334" width="9.1796875" style="129"/>
    <col min="3335" max="3335" width="11.7265625" style="129" bestFit="1" customWidth="1"/>
    <col min="3336" max="3336" width="14" style="129" customWidth="1"/>
    <col min="3337" max="3337" width="9.1796875" style="129"/>
    <col min="3338" max="3338" width="12.453125" style="129" bestFit="1" customWidth="1"/>
    <col min="3339" max="3584" width="9.1796875" style="129"/>
    <col min="3585" max="3586" width="17" style="129" customWidth="1"/>
    <col min="3587" max="3587" width="6.26953125" style="129" customWidth="1"/>
    <col min="3588" max="3588" width="56.81640625" style="129" customWidth="1"/>
    <col min="3589" max="3589" width="16.1796875" style="129" customWidth="1"/>
    <col min="3590" max="3590" width="9.1796875" style="129"/>
    <col min="3591" max="3591" width="11.7265625" style="129" bestFit="1" customWidth="1"/>
    <col min="3592" max="3592" width="14" style="129" customWidth="1"/>
    <col min="3593" max="3593" width="9.1796875" style="129"/>
    <col min="3594" max="3594" width="12.453125" style="129" bestFit="1" customWidth="1"/>
    <col min="3595" max="3840" width="9.1796875" style="129"/>
    <col min="3841" max="3842" width="17" style="129" customWidth="1"/>
    <col min="3843" max="3843" width="6.26953125" style="129" customWidth="1"/>
    <col min="3844" max="3844" width="56.81640625" style="129" customWidth="1"/>
    <col min="3845" max="3845" width="16.1796875" style="129" customWidth="1"/>
    <col min="3846" max="3846" width="9.1796875" style="129"/>
    <col min="3847" max="3847" width="11.7265625" style="129" bestFit="1" customWidth="1"/>
    <col min="3848" max="3848" width="14" style="129" customWidth="1"/>
    <col min="3849" max="3849" width="9.1796875" style="129"/>
    <col min="3850" max="3850" width="12.453125" style="129" bestFit="1" customWidth="1"/>
    <col min="3851" max="4096" width="9.1796875" style="129"/>
    <col min="4097" max="4098" width="17" style="129" customWidth="1"/>
    <col min="4099" max="4099" width="6.26953125" style="129" customWidth="1"/>
    <col min="4100" max="4100" width="56.81640625" style="129" customWidth="1"/>
    <col min="4101" max="4101" width="16.1796875" style="129" customWidth="1"/>
    <col min="4102" max="4102" width="9.1796875" style="129"/>
    <col min="4103" max="4103" width="11.7265625" style="129" bestFit="1" customWidth="1"/>
    <col min="4104" max="4104" width="14" style="129" customWidth="1"/>
    <col min="4105" max="4105" width="9.1796875" style="129"/>
    <col min="4106" max="4106" width="12.453125" style="129" bestFit="1" customWidth="1"/>
    <col min="4107" max="4352" width="9.1796875" style="129"/>
    <col min="4353" max="4354" width="17" style="129" customWidth="1"/>
    <col min="4355" max="4355" width="6.26953125" style="129" customWidth="1"/>
    <col min="4356" max="4356" width="56.81640625" style="129" customWidth="1"/>
    <col min="4357" max="4357" width="16.1796875" style="129" customWidth="1"/>
    <col min="4358" max="4358" width="9.1796875" style="129"/>
    <col min="4359" max="4359" width="11.7265625" style="129" bestFit="1" customWidth="1"/>
    <col min="4360" max="4360" width="14" style="129" customWidth="1"/>
    <col min="4361" max="4361" width="9.1796875" style="129"/>
    <col min="4362" max="4362" width="12.453125" style="129" bestFit="1" customWidth="1"/>
    <col min="4363" max="4608" width="9.1796875" style="129"/>
    <col min="4609" max="4610" width="17" style="129" customWidth="1"/>
    <col min="4611" max="4611" width="6.26953125" style="129" customWidth="1"/>
    <col min="4612" max="4612" width="56.81640625" style="129" customWidth="1"/>
    <col min="4613" max="4613" width="16.1796875" style="129" customWidth="1"/>
    <col min="4614" max="4614" width="9.1796875" style="129"/>
    <col min="4615" max="4615" width="11.7265625" style="129" bestFit="1" customWidth="1"/>
    <col min="4616" max="4616" width="14" style="129" customWidth="1"/>
    <col min="4617" max="4617" width="9.1796875" style="129"/>
    <col min="4618" max="4618" width="12.453125" style="129" bestFit="1" customWidth="1"/>
    <col min="4619" max="4864" width="9.1796875" style="129"/>
    <col min="4865" max="4866" width="17" style="129" customWidth="1"/>
    <col min="4867" max="4867" width="6.26953125" style="129" customWidth="1"/>
    <col min="4868" max="4868" width="56.81640625" style="129" customWidth="1"/>
    <col min="4869" max="4869" width="16.1796875" style="129" customWidth="1"/>
    <col min="4870" max="4870" width="9.1796875" style="129"/>
    <col min="4871" max="4871" width="11.7265625" style="129" bestFit="1" customWidth="1"/>
    <col min="4872" max="4872" width="14" style="129" customWidth="1"/>
    <col min="4873" max="4873" width="9.1796875" style="129"/>
    <col min="4874" max="4874" width="12.453125" style="129" bestFit="1" customWidth="1"/>
    <col min="4875" max="5120" width="9.1796875" style="129"/>
    <col min="5121" max="5122" width="17" style="129" customWidth="1"/>
    <col min="5123" max="5123" width="6.26953125" style="129" customWidth="1"/>
    <col min="5124" max="5124" width="56.81640625" style="129" customWidth="1"/>
    <col min="5125" max="5125" width="16.1796875" style="129" customWidth="1"/>
    <col min="5126" max="5126" width="9.1796875" style="129"/>
    <col min="5127" max="5127" width="11.7265625" style="129" bestFit="1" customWidth="1"/>
    <col min="5128" max="5128" width="14" style="129" customWidth="1"/>
    <col min="5129" max="5129" width="9.1796875" style="129"/>
    <col min="5130" max="5130" width="12.453125" style="129" bestFit="1" customWidth="1"/>
    <col min="5131" max="5376" width="9.1796875" style="129"/>
    <col min="5377" max="5378" width="17" style="129" customWidth="1"/>
    <col min="5379" max="5379" width="6.26953125" style="129" customWidth="1"/>
    <col min="5380" max="5380" width="56.81640625" style="129" customWidth="1"/>
    <col min="5381" max="5381" width="16.1796875" style="129" customWidth="1"/>
    <col min="5382" max="5382" width="9.1796875" style="129"/>
    <col min="5383" max="5383" width="11.7265625" style="129" bestFit="1" customWidth="1"/>
    <col min="5384" max="5384" width="14" style="129" customWidth="1"/>
    <col min="5385" max="5385" width="9.1796875" style="129"/>
    <col min="5386" max="5386" width="12.453125" style="129" bestFit="1" customWidth="1"/>
    <col min="5387" max="5632" width="9.1796875" style="129"/>
    <col min="5633" max="5634" width="17" style="129" customWidth="1"/>
    <col min="5635" max="5635" width="6.26953125" style="129" customWidth="1"/>
    <col min="5636" max="5636" width="56.81640625" style="129" customWidth="1"/>
    <col min="5637" max="5637" width="16.1796875" style="129" customWidth="1"/>
    <col min="5638" max="5638" width="9.1796875" style="129"/>
    <col min="5639" max="5639" width="11.7265625" style="129" bestFit="1" customWidth="1"/>
    <col min="5640" max="5640" width="14" style="129" customWidth="1"/>
    <col min="5641" max="5641" width="9.1796875" style="129"/>
    <col min="5642" max="5642" width="12.453125" style="129" bestFit="1" customWidth="1"/>
    <col min="5643" max="5888" width="9.1796875" style="129"/>
    <col min="5889" max="5890" width="17" style="129" customWidth="1"/>
    <col min="5891" max="5891" width="6.26953125" style="129" customWidth="1"/>
    <col min="5892" max="5892" width="56.81640625" style="129" customWidth="1"/>
    <col min="5893" max="5893" width="16.1796875" style="129" customWidth="1"/>
    <col min="5894" max="5894" width="9.1796875" style="129"/>
    <col min="5895" max="5895" width="11.7265625" style="129" bestFit="1" customWidth="1"/>
    <col min="5896" max="5896" width="14" style="129" customWidth="1"/>
    <col min="5897" max="5897" width="9.1796875" style="129"/>
    <col min="5898" max="5898" width="12.453125" style="129" bestFit="1" customWidth="1"/>
    <col min="5899" max="6144" width="9.1796875" style="129"/>
    <col min="6145" max="6146" width="17" style="129" customWidth="1"/>
    <col min="6147" max="6147" width="6.26953125" style="129" customWidth="1"/>
    <col min="6148" max="6148" width="56.81640625" style="129" customWidth="1"/>
    <col min="6149" max="6149" width="16.1796875" style="129" customWidth="1"/>
    <col min="6150" max="6150" width="9.1796875" style="129"/>
    <col min="6151" max="6151" width="11.7265625" style="129" bestFit="1" customWidth="1"/>
    <col min="6152" max="6152" width="14" style="129" customWidth="1"/>
    <col min="6153" max="6153" width="9.1796875" style="129"/>
    <col min="6154" max="6154" width="12.453125" style="129" bestFit="1" customWidth="1"/>
    <col min="6155" max="6400" width="9.1796875" style="129"/>
    <col min="6401" max="6402" width="17" style="129" customWidth="1"/>
    <col min="6403" max="6403" width="6.26953125" style="129" customWidth="1"/>
    <col min="6404" max="6404" width="56.81640625" style="129" customWidth="1"/>
    <col min="6405" max="6405" width="16.1796875" style="129" customWidth="1"/>
    <col min="6406" max="6406" width="9.1796875" style="129"/>
    <col min="6407" max="6407" width="11.7265625" style="129" bestFit="1" customWidth="1"/>
    <col min="6408" max="6408" width="14" style="129" customWidth="1"/>
    <col min="6409" max="6409" width="9.1796875" style="129"/>
    <col min="6410" max="6410" width="12.453125" style="129" bestFit="1" customWidth="1"/>
    <col min="6411" max="6656" width="9.1796875" style="129"/>
    <col min="6657" max="6658" width="17" style="129" customWidth="1"/>
    <col min="6659" max="6659" width="6.26953125" style="129" customWidth="1"/>
    <col min="6660" max="6660" width="56.81640625" style="129" customWidth="1"/>
    <col min="6661" max="6661" width="16.1796875" style="129" customWidth="1"/>
    <col min="6662" max="6662" width="9.1796875" style="129"/>
    <col min="6663" max="6663" width="11.7265625" style="129" bestFit="1" customWidth="1"/>
    <col min="6664" max="6664" width="14" style="129" customWidth="1"/>
    <col min="6665" max="6665" width="9.1796875" style="129"/>
    <col min="6666" max="6666" width="12.453125" style="129" bestFit="1" customWidth="1"/>
    <col min="6667" max="6912" width="9.1796875" style="129"/>
    <col min="6913" max="6914" width="17" style="129" customWidth="1"/>
    <col min="6915" max="6915" width="6.26953125" style="129" customWidth="1"/>
    <col min="6916" max="6916" width="56.81640625" style="129" customWidth="1"/>
    <col min="6917" max="6917" width="16.1796875" style="129" customWidth="1"/>
    <col min="6918" max="6918" width="9.1796875" style="129"/>
    <col min="6919" max="6919" width="11.7265625" style="129" bestFit="1" customWidth="1"/>
    <col min="6920" max="6920" width="14" style="129" customWidth="1"/>
    <col min="6921" max="6921" width="9.1796875" style="129"/>
    <col min="6922" max="6922" width="12.453125" style="129" bestFit="1" customWidth="1"/>
    <col min="6923" max="7168" width="9.1796875" style="129"/>
    <col min="7169" max="7170" width="17" style="129" customWidth="1"/>
    <col min="7171" max="7171" width="6.26953125" style="129" customWidth="1"/>
    <col min="7172" max="7172" width="56.81640625" style="129" customWidth="1"/>
    <col min="7173" max="7173" width="16.1796875" style="129" customWidth="1"/>
    <col min="7174" max="7174" width="9.1796875" style="129"/>
    <col min="7175" max="7175" width="11.7265625" style="129" bestFit="1" customWidth="1"/>
    <col min="7176" max="7176" width="14" style="129" customWidth="1"/>
    <col min="7177" max="7177" width="9.1796875" style="129"/>
    <col min="7178" max="7178" width="12.453125" style="129" bestFit="1" customWidth="1"/>
    <col min="7179" max="7424" width="9.1796875" style="129"/>
    <col min="7425" max="7426" width="17" style="129" customWidth="1"/>
    <col min="7427" max="7427" width="6.26953125" style="129" customWidth="1"/>
    <col min="7428" max="7428" width="56.81640625" style="129" customWidth="1"/>
    <col min="7429" max="7429" width="16.1796875" style="129" customWidth="1"/>
    <col min="7430" max="7430" width="9.1796875" style="129"/>
    <col min="7431" max="7431" width="11.7265625" style="129" bestFit="1" customWidth="1"/>
    <col min="7432" max="7432" width="14" style="129" customWidth="1"/>
    <col min="7433" max="7433" width="9.1796875" style="129"/>
    <col min="7434" max="7434" width="12.453125" style="129" bestFit="1" customWidth="1"/>
    <col min="7435" max="7680" width="9.1796875" style="129"/>
    <col min="7681" max="7682" width="17" style="129" customWidth="1"/>
    <col min="7683" max="7683" width="6.26953125" style="129" customWidth="1"/>
    <col min="7684" max="7684" width="56.81640625" style="129" customWidth="1"/>
    <col min="7685" max="7685" width="16.1796875" style="129" customWidth="1"/>
    <col min="7686" max="7686" width="9.1796875" style="129"/>
    <col min="7687" max="7687" width="11.7265625" style="129" bestFit="1" customWidth="1"/>
    <col min="7688" max="7688" width="14" style="129" customWidth="1"/>
    <col min="7689" max="7689" width="9.1796875" style="129"/>
    <col min="7690" max="7690" width="12.453125" style="129" bestFit="1" customWidth="1"/>
    <col min="7691" max="7936" width="9.1796875" style="129"/>
    <col min="7937" max="7938" width="17" style="129" customWidth="1"/>
    <col min="7939" max="7939" width="6.26953125" style="129" customWidth="1"/>
    <col min="7940" max="7940" width="56.81640625" style="129" customWidth="1"/>
    <col min="7941" max="7941" width="16.1796875" style="129" customWidth="1"/>
    <col min="7942" max="7942" width="9.1796875" style="129"/>
    <col min="7943" max="7943" width="11.7265625" style="129" bestFit="1" customWidth="1"/>
    <col min="7944" max="7944" width="14" style="129" customWidth="1"/>
    <col min="7945" max="7945" width="9.1796875" style="129"/>
    <col min="7946" max="7946" width="12.453125" style="129" bestFit="1" customWidth="1"/>
    <col min="7947" max="8192" width="9.1796875" style="129"/>
    <col min="8193" max="8194" width="17" style="129" customWidth="1"/>
    <col min="8195" max="8195" width="6.26953125" style="129" customWidth="1"/>
    <col min="8196" max="8196" width="56.81640625" style="129" customWidth="1"/>
    <col min="8197" max="8197" width="16.1796875" style="129" customWidth="1"/>
    <col min="8198" max="8198" width="9.1796875" style="129"/>
    <col min="8199" max="8199" width="11.7265625" style="129" bestFit="1" customWidth="1"/>
    <col min="8200" max="8200" width="14" style="129" customWidth="1"/>
    <col min="8201" max="8201" width="9.1796875" style="129"/>
    <col min="8202" max="8202" width="12.453125" style="129" bestFit="1" customWidth="1"/>
    <col min="8203" max="8448" width="9.1796875" style="129"/>
    <col min="8449" max="8450" width="17" style="129" customWidth="1"/>
    <col min="8451" max="8451" width="6.26953125" style="129" customWidth="1"/>
    <col min="8452" max="8452" width="56.81640625" style="129" customWidth="1"/>
    <col min="8453" max="8453" width="16.1796875" style="129" customWidth="1"/>
    <col min="8454" max="8454" width="9.1796875" style="129"/>
    <col min="8455" max="8455" width="11.7265625" style="129" bestFit="1" customWidth="1"/>
    <col min="8456" max="8456" width="14" style="129" customWidth="1"/>
    <col min="8457" max="8457" width="9.1796875" style="129"/>
    <col min="8458" max="8458" width="12.453125" style="129" bestFit="1" customWidth="1"/>
    <col min="8459" max="8704" width="9.1796875" style="129"/>
    <col min="8705" max="8706" width="17" style="129" customWidth="1"/>
    <col min="8707" max="8707" width="6.26953125" style="129" customWidth="1"/>
    <col min="8708" max="8708" width="56.81640625" style="129" customWidth="1"/>
    <col min="8709" max="8709" width="16.1796875" style="129" customWidth="1"/>
    <col min="8710" max="8710" width="9.1796875" style="129"/>
    <col min="8711" max="8711" width="11.7265625" style="129" bestFit="1" customWidth="1"/>
    <col min="8712" max="8712" width="14" style="129" customWidth="1"/>
    <col min="8713" max="8713" width="9.1796875" style="129"/>
    <col min="8714" max="8714" width="12.453125" style="129" bestFit="1" customWidth="1"/>
    <col min="8715" max="8960" width="9.1796875" style="129"/>
    <col min="8961" max="8962" width="17" style="129" customWidth="1"/>
    <col min="8963" max="8963" width="6.26953125" style="129" customWidth="1"/>
    <col min="8964" max="8964" width="56.81640625" style="129" customWidth="1"/>
    <col min="8965" max="8965" width="16.1796875" style="129" customWidth="1"/>
    <col min="8966" max="8966" width="9.1796875" style="129"/>
    <col min="8967" max="8967" width="11.7265625" style="129" bestFit="1" customWidth="1"/>
    <col min="8968" max="8968" width="14" style="129" customWidth="1"/>
    <col min="8969" max="8969" width="9.1796875" style="129"/>
    <col min="8970" max="8970" width="12.453125" style="129" bestFit="1" customWidth="1"/>
    <col min="8971" max="9216" width="9.1796875" style="129"/>
    <col min="9217" max="9218" width="17" style="129" customWidth="1"/>
    <col min="9219" max="9219" width="6.26953125" style="129" customWidth="1"/>
    <col min="9220" max="9220" width="56.81640625" style="129" customWidth="1"/>
    <col min="9221" max="9221" width="16.1796875" style="129" customWidth="1"/>
    <col min="9222" max="9222" width="9.1796875" style="129"/>
    <col min="9223" max="9223" width="11.7265625" style="129" bestFit="1" customWidth="1"/>
    <col min="9224" max="9224" width="14" style="129" customWidth="1"/>
    <col min="9225" max="9225" width="9.1796875" style="129"/>
    <col min="9226" max="9226" width="12.453125" style="129" bestFit="1" customWidth="1"/>
    <col min="9227" max="9472" width="9.1796875" style="129"/>
    <col min="9473" max="9474" width="17" style="129" customWidth="1"/>
    <col min="9475" max="9475" width="6.26953125" style="129" customWidth="1"/>
    <col min="9476" max="9476" width="56.81640625" style="129" customWidth="1"/>
    <col min="9477" max="9477" width="16.1796875" style="129" customWidth="1"/>
    <col min="9478" max="9478" width="9.1796875" style="129"/>
    <col min="9479" max="9479" width="11.7265625" style="129" bestFit="1" customWidth="1"/>
    <col min="9480" max="9480" width="14" style="129" customWidth="1"/>
    <col min="9481" max="9481" width="9.1796875" style="129"/>
    <col min="9482" max="9482" width="12.453125" style="129" bestFit="1" customWidth="1"/>
    <col min="9483" max="9728" width="9.1796875" style="129"/>
    <col min="9729" max="9730" width="17" style="129" customWidth="1"/>
    <col min="9731" max="9731" width="6.26953125" style="129" customWidth="1"/>
    <col min="9732" max="9732" width="56.81640625" style="129" customWidth="1"/>
    <col min="9733" max="9733" width="16.1796875" style="129" customWidth="1"/>
    <col min="9734" max="9734" width="9.1796875" style="129"/>
    <col min="9735" max="9735" width="11.7265625" style="129" bestFit="1" customWidth="1"/>
    <col min="9736" max="9736" width="14" style="129" customWidth="1"/>
    <col min="9737" max="9737" width="9.1796875" style="129"/>
    <col min="9738" max="9738" width="12.453125" style="129" bestFit="1" customWidth="1"/>
    <col min="9739" max="9984" width="9.1796875" style="129"/>
    <col min="9985" max="9986" width="17" style="129" customWidth="1"/>
    <col min="9987" max="9987" width="6.26953125" style="129" customWidth="1"/>
    <col min="9988" max="9988" width="56.81640625" style="129" customWidth="1"/>
    <col min="9989" max="9989" width="16.1796875" style="129" customWidth="1"/>
    <col min="9990" max="9990" width="9.1796875" style="129"/>
    <col min="9991" max="9991" width="11.7265625" style="129" bestFit="1" customWidth="1"/>
    <col min="9992" max="9992" width="14" style="129" customWidth="1"/>
    <col min="9993" max="9993" width="9.1796875" style="129"/>
    <col min="9994" max="9994" width="12.453125" style="129" bestFit="1" customWidth="1"/>
    <col min="9995" max="10240" width="9.1796875" style="129"/>
    <col min="10241" max="10242" width="17" style="129" customWidth="1"/>
    <col min="10243" max="10243" width="6.26953125" style="129" customWidth="1"/>
    <col min="10244" max="10244" width="56.81640625" style="129" customWidth="1"/>
    <col min="10245" max="10245" width="16.1796875" style="129" customWidth="1"/>
    <col min="10246" max="10246" width="9.1796875" style="129"/>
    <col min="10247" max="10247" width="11.7265625" style="129" bestFit="1" customWidth="1"/>
    <col min="10248" max="10248" width="14" style="129" customWidth="1"/>
    <col min="10249" max="10249" width="9.1796875" style="129"/>
    <col min="10250" max="10250" width="12.453125" style="129" bestFit="1" customWidth="1"/>
    <col min="10251" max="10496" width="9.1796875" style="129"/>
    <col min="10497" max="10498" width="17" style="129" customWidth="1"/>
    <col min="10499" max="10499" width="6.26953125" style="129" customWidth="1"/>
    <col min="10500" max="10500" width="56.81640625" style="129" customWidth="1"/>
    <col min="10501" max="10501" width="16.1796875" style="129" customWidth="1"/>
    <col min="10502" max="10502" width="9.1796875" style="129"/>
    <col min="10503" max="10503" width="11.7265625" style="129" bestFit="1" customWidth="1"/>
    <col min="10504" max="10504" width="14" style="129" customWidth="1"/>
    <col min="10505" max="10505" width="9.1796875" style="129"/>
    <col min="10506" max="10506" width="12.453125" style="129" bestFit="1" customWidth="1"/>
    <col min="10507" max="10752" width="9.1796875" style="129"/>
    <col min="10753" max="10754" width="17" style="129" customWidth="1"/>
    <col min="10755" max="10755" width="6.26953125" style="129" customWidth="1"/>
    <col min="10756" max="10756" width="56.81640625" style="129" customWidth="1"/>
    <col min="10757" max="10757" width="16.1796875" style="129" customWidth="1"/>
    <col min="10758" max="10758" width="9.1796875" style="129"/>
    <col min="10759" max="10759" width="11.7265625" style="129" bestFit="1" customWidth="1"/>
    <col min="10760" max="10760" width="14" style="129" customWidth="1"/>
    <col min="10761" max="10761" width="9.1796875" style="129"/>
    <col min="10762" max="10762" width="12.453125" style="129" bestFit="1" customWidth="1"/>
    <col min="10763" max="11008" width="9.1796875" style="129"/>
    <col min="11009" max="11010" width="17" style="129" customWidth="1"/>
    <col min="11011" max="11011" width="6.26953125" style="129" customWidth="1"/>
    <col min="11012" max="11012" width="56.81640625" style="129" customWidth="1"/>
    <col min="11013" max="11013" width="16.1796875" style="129" customWidth="1"/>
    <col min="11014" max="11014" width="9.1796875" style="129"/>
    <col min="11015" max="11015" width="11.7265625" style="129" bestFit="1" customWidth="1"/>
    <col min="11016" max="11016" width="14" style="129" customWidth="1"/>
    <col min="11017" max="11017" width="9.1796875" style="129"/>
    <col min="11018" max="11018" width="12.453125" style="129" bestFit="1" customWidth="1"/>
    <col min="11019" max="11264" width="9.1796875" style="129"/>
    <col min="11265" max="11266" width="17" style="129" customWidth="1"/>
    <col min="11267" max="11267" width="6.26953125" style="129" customWidth="1"/>
    <col min="11268" max="11268" width="56.81640625" style="129" customWidth="1"/>
    <col min="11269" max="11269" width="16.1796875" style="129" customWidth="1"/>
    <col min="11270" max="11270" width="9.1796875" style="129"/>
    <col min="11271" max="11271" width="11.7265625" style="129" bestFit="1" customWidth="1"/>
    <col min="11272" max="11272" width="14" style="129" customWidth="1"/>
    <col min="11273" max="11273" width="9.1796875" style="129"/>
    <col min="11274" max="11274" width="12.453125" style="129" bestFit="1" customWidth="1"/>
    <col min="11275" max="11520" width="9.1796875" style="129"/>
    <col min="11521" max="11522" width="17" style="129" customWidth="1"/>
    <col min="11523" max="11523" width="6.26953125" style="129" customWidth="1"/>
    <col min="11524" max="11524" width="56.81640625" style="129" customWidth="1"/>
    <col min="11525" max="11525" width="16.1796875" style="129" customWidth="1"/>
    <col min="11526" max="11526" width="9.1796875" style="129"/>
    <col min="11527" max="11527" width="11.7265625" style="129" bestFit="1" customWidth="1"/>
    <col min="11528" max="11528" width="14" style="129" customWidth="1"/>
    <col min="11529" max="11529" width="9.1796875" style="129"/>
    <col min="11530" max="11530" width="12.453125" style="129" bestFit="1" customWidth="1"/>
    <col min="11531" max="11776" width="9.1796875" style="129"/>
    <col min="11777" max="11778" width="17" style="129" customWidth="1"/>
    <col min="11779" max="11779" width="6.26953125" style="129" customWidth="1"/>
    <col min="11780" max="11780" width="56.81640625" style="129" customWidth="1"/>
    <col min="11781" max="11781" width="16.1796875" style="129" customWidth="1"/>
    <col min="11782" max="11782" width="9.1796875" style="129"/>
    <col min="11783" max="11783" width="11.7265625" style="129" bestFit="1" customWidth="1"/>
    <col min="11784" max="11784" width="14" style="129" customWidth="1"/>
    <col min="11785" max="11785" width="9.1796875" style="129"/>
    <col min="11786" max="11786" width="12.453125" style="129" bestFit="1" customWidth="1"/>
    <col min="11787" max="12032" width="9.1796875" style="129"/>
    <col min="12033" max="12034" width="17" style="129" customWidth="1"/>
    <col min="12035" max="12035" width="6.26953125" style="129" customWidth="1"/>
    <col min="12036" max="12036" width="56.81640625" style="129" customWidth="1"/>
    <col min="12037" max="12037" width="16.1796875" style="129" customWidth="1"/>
    <col min="12038" max="12038" width="9.1796875" style="129"/>
    <col min="12039" max="12039" width="11.7265625" style="129" bestFit="1" customWidth="1"/>
    <col min="12040" max="12040" width="14" style="129" customWidth="1"/>
    <col min="12041" max="12041" width="9.1796875" style="129"/>
    <col min="12042" max="12042" width="12.453125" style="129" bestFit="1" customWidth="1"/>
    <col min="12043" max="12288" width="9.1796875" style="129"/>
    <col min="12289" max="12290" width="17" style="129" customWidth="1"/>
    <col min="12291" max="12291" width="6.26953125" style="129" customWidth="1"/>
    <col min="12292" max="12292" width="56.81640625" style="129" customWidth="1"/>
    <col min="12293" max="12293" width="16.1796875" style="129" customWidth="1"/>
    <col min="12294" max="12294" width="9.1796875" style="129"/>
    <col min="12295" max="12295" width="11.7265625" style="129" bestFit="1" customWidth="1"/>
    <col min="12296" max="12296" width="14" style="129" customWidth="1"/>
    <col min="12297" max="12297" width="9.1796875" style="129"/>
    <col min="12298" max="12298" width="12.453125" style="129" bestFit="1" customWidth="1"/>
    <col min="12299" max="12544" width="9.1796875" style="129"/>
    <col min="12545" max="12546" width="17" style="129" customWidth="1"/>
    <col min="12547" max="12547" width="6.26953125" style="129" customWidth="1"/>
    <col min="12548" max="12548" width="56.81640625" style="129" customWidth="1"/>
    <col min="12549" max="12549" width="16.1796875" style="129" customWidth="1"/>
    <col min="12550" max="12550" width="9.1796875" style="129"/>
    <col min="12551" max="12551" width="11.7265625" style="129" bestFit="1" customWidth="1"/>
    <col min="12552" max="12552" width="14" style="129" customWidth="1"/>
    <col min="12553" max="12553" width="9.1796875" style="129"/>
    <col min="12554" max="12554" width="12.453125" style="129" bestFit="1" customWidth="1"/>
    <col min="12555" max="12800" width="9.1796875" style="129"/>
    <col min="12801" max="12802" width="17" style="129" customWidth="1"/>
    <col min="12803" max="12803" width="6.26953125" style="129" customWidth="1"/>
    <col min="12804" max="12804" width="56.81640625" style="129" customWidth="1"/>
    <col min="12805" max="12805" width="16.1796875" style="129" customWidth="1"/>
    <col min="12806" max="12806" width="9.1796875" style="129"/>
    <col min="12807" max="12807" width="11.7265625" style="129" bestFit="1" customWidth="1"/>
    <col min="12808" max="12808" width="14" style="129" customWidth="1"/>
    <col min="12809" max="12809" width="9.1796875" style="129"/>
    <col min="12810" max="12810" width="12.453125" style="129" bestFit="1" customWidth="1"/>
    <col min="12811" max="13056" width="9.1796875" style="129"/>
    <col min="13057" max="13058" width="17" style="129" customWidth="1"/>
    <col min="13059" max="13059" width="6.26953125" style="129" customWidth="1"/>
    <col min="13060" max="13060" width="56.81640625" style="129" customWidth="1"/>
    <col min="13061" max="13061" width="16.1796875" style="129" customWidth="1"/>
    <col min="13062" max="13062" width="9.1796875" style="129"/>
    <col min="13063" max="13063" width="11.7265625" style="129" bestFit="1" customWidth="1"/>
    <col min="13064" max="13064" width="14" style="129" customWidth="1"/>
    <col min="13065" max="13065" width="9.1796875" style="129"/>
    <col min="13066" max="13066" width="12.453125" style="129" bestFit="1" customWidth="1"/>
    <col min="13067" max="13312" width="9.1796875" style="129"/>
    <col min="13313" max="13314" width="17" style="129" customWidth="1"/>
    <col min="13315" max="13315" width="6.26953125" style="129" customWidth="1"/>
    <col min="13316" max="13316" width="56.81640625" style="129" customWidth="1"/>
    <col min="13317" max="13317" width="16.1796875" style="129" customWidth="1"/>
    <col min="13318" max="13318" width="9.1796875" style="129"/>
    <col min="13319" max="13319" width="11.7265625" style="129" bestFit="1" customWidth="1"/>
    <col min="13320" max="13320" width="14" style="129" customWidth="1"/>
    <col min="13321" max="13321" width="9.1796875" style="129"/>
    <col min="13322" max="13322" width="12.453125" style="129" bestFit="1" customWidth="1"/>
    <col min="13323" max="13568" width="9.1796875" style="129"/>
    <col min="13569" max="13570" width="17" style="129" customWidth="1"/>
    <col min="13571" max="13571" width="6.26953125" style="129" customWidth="1"/>
    <col min="13572" max="13572" width="56.81640625" style="129" customWidth="1"/>
    <col min="13573" max="13573" width="16.1796875" style="129" customWidth="1"/>
    <col min="13574" max="13574" width="9.1796875" style="129"/>
    <col min="13575" max="13575" width="11.7265625" style="129" bestFit="1" customWidth="1"/>
    <col min="13576" max="13576" width="14" style="129" customWidth="1"/>
    <col min="13577" max="13577" width="9.1796875" style="129"/>
    <col min="13578" max="13578" width="12.453125" style="129" bestFit="1" customWidth="1"/>
    <col min="13579" max="13824" width="9.1796875" style="129"/>
    <col min="13825" max="13826" width="17" style="129" customWidth="1"/>
    <col min="13827" max="13827" width="6.26953125" style="129" customWidth="1"/>
    <col min="13828" max="13828" width="56.81640625" style="129" customWidth="1"/>
    <col min="13829" max="13829" width="16.1796875" style="129" customWidth="1"/>
    <col min="13830" max="13830" width="9.1796875" style="129"/>
    <col min="13831" max="13831" width="11.7265625" style="129" bestFit="1" customWidth="1"/>
    <col min="13832" max="13832" width="14" style="129" customWidth="1"/>
    <col min="13833" max="13833" width="9.1796875" style="129"/>
    <col min="13834" max="13834" width="12.453125" style="129" bestFit="1" customWidth="1"/>
    <col min="13835" max="14080" width="9.1796875" style="129"/>
    <col min="14081" max="14082" width="17" style="129" customWidth="1"/>
    <col min="14083" max="14083" width="6.26953125" style="129" customWidth="1"/>
    <col min="14084" max="14084" width="56.81640625" style="129" customWidth="1"/>
    <col min="14085" max="14085" width="16.1796875" style="129" customWidth="1"/>
    <col min="14086" max="14086" width="9.1796875" style="129"/>
    <col min="14087" max="14087" width="11.7265625" style="129" bestFit="1" customWidth="1"/>
    <col min="14088" max="14088" width="14" style="129" customWidth="1"/>
    <col min="14089" max="14089" width="9.1796875" style="129"/>
    <col min="14090" max="14090" width="12.453125" style="129" bestFit="1" customWidth="1"/>
    <col min="14091" max="14336" width="9.1796875" style="129"/>
    <col min="14337" max="14338" width="17" style="129" customWidth="1"/>
    <col min="14339" max="14339" width="6.26953125" style="129" customWidth="1"/>
    <col min="14340" max="14340" width="56.81640625" style="129" customWidth="1"/>
    <col min="14341" max="14341" width="16.1796875" style="129" customWidth="1"/>
    <col min="14342" max="14342" width="9.1796875" style="129"/>
    <col min="14343" max="14343" width="11.7265625" style="129" bestFit="1" customWidth="1"/>
    <col min="14344" max="14344" width="14" style="129" customWidth="1"/>
    <col min="14345" max="14345" width="9.1796875" style="129"/>
    <col min="14346" max="14346" width="12.453125" style="129" bestFit="1" customWidth="1"/>
    <col min="14347" max="14592" width="9.1796875" style="129"/>
    <col min="14593" max="14594" width="17" style="129" customWidth="1"/>
    <col min="14595" max="14595" width="6.26953125" style="129" customWidth="1"/>
    <col min="14596" max="14596" width="56.81640625" style="129" customWidth="1"/>
    <col min="14597" max="14597" width="16.1796875" style="129" customWidth="1"/>
    <col min="14598" max="14598" width="9.1796875" style="129"/>
    <col min="14599" max="14599" width="11.7265625" style="129" bestFit="1" customWidth="1"/>
    <col min="14600" max="14600" width="14" style="129" customWidth="1"/>
    <col min="14601" max="14601" width="9.1796875" style="129"/>
    <col min="14602" max="14602" width="12.453125" style="129" bestFit="1" customWidth="1"/>
    <col min="14603" max="14848" width="9.1796875" style="129"/>
    <col min="14849" max="14850" width="17" style="129" customWidth="1"/>
    <col min="14851" max="14851" width="6.26953125" style="129" customWidth="1"/>
    <col min="14852" max="14852" width="56.81640625" style="129" customWidth="1"/>
    <col min="14853" max="14853" width="16.1796875" style="129" customWidth="1"/>
    <col min="14854" max="14854" width="9.1796875" style="129"/>
    <col min="14855" max="14855" width="11.7265625" style="129" bestFit="1" customWidth="1"/>
    <col min="14856" max="14856" width="14" style="129" customWidth="1"/>
    <col min="14857" max="14857" width="9.1796875" style="129"/>
    <col min="14858" max="14858" width="12.453125" style="129" bestFit="1" customWidth="1"/>
    <col min="14859" max="15104" width="9.1796875" style="129"/>
    <col min="15105" max="15106" width="17" style="129" customWidth="1"/>
    <col min="15107" max="15107" width="6.26953125" style="129" customWidth="1"/>
    <col min="15108" max="15108" width="56.81640625" style="129" customWidth="1"/>
    <col min="15109" max="15109" width="16.1796875" style="129" customWidth="1"/>
    <col min="15110" max="15110" width="9.1796875" style="129"/>
    <col min="15111" max="15111" width="11.7265625" style="129" bestFit="1" customWidth="1"/>
    <col min="15112" max="15112" width="14" style="129" customWidth="1"/>
    <col min="15113" max="15113" width="9.1796875" style="129"/>
    <col min="15114" max="15114" width="12.453125" style="129" bestFit="1" customWidth="1"/>
    <col min="15115" max="15360" width="9.1796875" style="129"/>
    <col min="15361" max="15362" width="17" style="129" customWidth="1"/>
    <col min="15363" max="15363" width="6.26953125" style="129" customWidth="1"/>
    <col min="15364" max="15364" width="56.81640625" style="129" customWidth="1"/>
    <col min="15365" max="15365" width="16.1796875" style="129" customWidth="1"/>
    <col min="15366" max="15366" width="9.1796875" style="129"/>
    <col min="15367" max="15367" width="11.7265625" style="129" bestFit="1" customWidth="1"/>
    <col min="15368" max="15368" width="14" style="129" customWidth="1"/>
    <col min="15369" max="15369" width="9.1796875" style="129"/>
    <col min="15370" max="15370" width="12.453125" style="129" bestFit="1" customWidth="1"/>
    <col min="15371" max="15616" width="9.1796875" style="129"/>
    <col min="15617" max="15618" width="17" style="129" customWidth="1"/>
    <col min="15619" max="15619" width="6.26953125" style="129" customWidth="1"/>
    <col min="15620" max="15620" width="56.81640625" style="129" customWidth="1"/>
    <col min="15621" max="15621" width="16.1796875" style="129" customWidth="1"/>
    <col min="15622" max="15622" width="9.1796875" style="129"/>
    <col min="15623" max="15623" width="11.7265625" style="129" bestFit="1" customWidth="1"/>
    <col min="15624" max="15624" width="14" style="129" customWidth="1"/>
    <col min="15625" max="15625" width="9.1796875" style="129"/>
    <col min="15626" max="15626" width="12.453125" style="129" bestFit="1" customWidth="1"/>
    <col min="15627" max="15872" width="9.1796875" style="129"/>
    <col min="15873" max="15874" width="17" style="129" customWidth="1"/>
    <col min="15875" max="15875" width="6.26953125" style="129" customWidth="1"/>
    <col min="15876" max="15876" width="56.81640625" style="129" customWidth="1"/>
    <col min="15877" max="15877" width="16.1796875" style="129" customWidth="1"/>
    <col min="15878" max="15878" width="9.1796875" style="129"/>
    <col min="15879" max="15879" width="11.7265625" style="129" bestFit="1" customWidth="1"/>
    <col min="15880" max="15880" width="14" style="129" customWidth="1"/>
    <col min="15881" max="15881" width="9.1796875" style="129"/>
    <col min="15882" max="15882" width="12.453125" style="129" bestFit="1" customWidth="1"/>
    <col min="15883" max="16128" width="9.1796875" style="129"/>
    <col min="16129" max="16130" width="17" style="129" customWidth="1"/>
    <col min="16131" max="16131" width="6.26953125" style="129" customWidth="1"/>
    <col min="16132" max="16132" width="56.81640625" style="129" customWidth="1"/>
    <col min="16133" max="16133" width="16.1796875" style="129" customWidth="1"/>
    <col min="16134" max="16134" width="9.1796875" style="129"/>
    <col min="16135" max="16135" width="11.7265625" style="129" bestFit="1" customWidth="1"/>
    <col min="16136" max="16136" width="14" style="129" customWidth="1"/>
    <col min="16137" max="16137" width="9.1796875" style="129"/>
    <col min="16138" max="16138" width="12.453125" style="129" bestFit="1" customWidth="1"/>
    <col min="16139" max="16384" width="9.1796875" style="129"/>
  </cols>
  <sheetData>
    <row r="1" spans="1:19" ht="29" thickBot="1" x14ac:dyDescent="0.7">
      <c r="D1" s="130" t="s">
        <v>882</v>
      </c>
    </row>
    <row r="2" spans="1:19" ht="48.5" thickBot="1" x14ac:dyDescent="0.55000000000000004">
      <c r="B2" s="132" t="s">
        <v>883</v>
      </c>
      <c r="D2" s="133"/>
      <c r="H2" s="134" t="s">
        <v>884</v>
      </c>
      <c r="I2" s="135"/>
      <c r="J2" s="135"/>
      <c r="K2" s="135"/>
      <c r="L2" s="135"/>
      <c r="M2" s="135"/>
      <c r="N2" s="135"/>
      <c r="O2" s="135"/>
      <c r="P2" s="135"/>
      <c r="Q2" s="135"/>
      <c r="R2" s="135"/>
      <c r="S2" s="136"/>
    </row>
    <row r="3" spans="1:19" ht="15" thickBot="1" x14ac:dyDescent="0.4">
      <c r="D3" s="137"/>
      <c r="H3" s="138" t="s">
        <v>885</v>
      </c>
      <c r="I3" s="139"/>
      <c r="J3" s="139"/>
      <c r="K3" s="139"/>
      <c r="L3" s="139"/>
      <c r="M3" s="139"/>
      <c r="N3" s="139"/>
      <c r="O3" s="139"/>
      <c r="P3" s="139"/>
      <c r="Q3" s="139"/>
      <c r="R3" s="139"/>
      <c r="S3" s="140"/>
    </row>
    <row r="4" spans="1:19" ht="19.5" thickTop="1" thickBot="1" x14ac:dyDescent="0.5">
      <c r="B4" s="217" t="e">
        <f>VLOOKUP(D6,'CFR Report'!FM4:JD105,4,FALSE)</f>
        <v>#N/A</v>
      </c>
      <c r="C4" s="218"/>
      <c r="D4" s="218"/>
      <c r="E4" s="219"/>
      <c r="H4" s="138" t="s">
        <v>886</v>
      </c>
      <c r="I4" s="139"/>
      <c r="J4" s="139"/>
      <c r="K4" s="139"/>
      <c r="L4" s="139"/>
      <c r="M4" s="139"/>
      <c r="N4" s="139"/>
      <c r="O4" s="139"/>
      <c r="P4" s="139"/>
      <c r="Q4" s="139"/>
      <c r="R4" s="139"/>
      <c r="S4" s="140"/>
    </row>
    <row r="5" spans="1:19" ht="19" thickTop="1" x14ac:dyDescent="0.45">
      <c r="B5" s="141"/>
      <c r="C5" s="141"/>
      <c r="D5" s="141"/>
      <c r="E5" s="141"/>
      <c r="H5" s="138" t="s">
        <v>887</v>
      </c>
      <c r="I5" s="139"/>
      <c r="J5" s="139"/>
      <c r="K5" s="139"/>
      <c r="L5" s="139"/>
      <c r="M5" s="139"/>
      <c r="N5" s="139"/>
      <c r="O5" s="139"/>
      <c r="P5" s="139"/>
      <c r="Q5" s="139"/>
      <c r="R5" s="139"/>
      <c r="S5" s="140"/>
    </row>
    <row r="6" spans="1:19" ht="16.5" customHeight="1" x14ac:dyDescent="0.35">
      <c r="A6" s="142"/>
      <c r="B6" s="143" t="s">
        <v>888</v>
      </c>
      <c r="C6" s="143"/>
      <c r="D6" s="144">
        <f>D2</f>
        <v>0</v>
      </c>
      <c r="E6" s="145"/>
      <c r="H6" s="138"/>
      <c r="I6" s="139" t="s">
        <v>889</v>
      </c>
      <c r="J6" s="139"/>
      <c r="K6" s="139"/>
      <c r="L6" s="139"/>
      <c r="M6" s="139"/>
      <c r="N6" s="139"/>
      <c r="O6" s="139"/>
      <c r="P6" s="139"/>
      <c r="Q6" s="139"/>
      <c r="R6" s="139"/>
      <c r="S6" s="140"/>
    </row>
    <row r="7" spans="1:19" ht="16.5" customHeight="1" x14ac:dyDescent="0.35">
      <c r="A7" s="146"/>
      <c r="B7" s="143" t="s">
        <v>890</v>
      </c>
      <c r="C7" s="143"/>
      <c r="D7" s="147" t="e">
        <f>VLOOKUP(D6,'CFR Report'!FM4:JD105,3,FALSE)</f>
        <v>#N/A</v>
      </c>
      <c r="E7" s="145"/>
      <c r="H7" s="138"/>
      <c r="I7" s="139" t="s">
        <v>891</v>
      </c>
      <c r="J7" s="139"/>
      <c r="K7" s="139"/>
      <c r="L7" s="139"/>
      <c r="M7" s="139"/>
      <c r="N7" s="139"/>
      <c r="O7" s="139"/>
      <c r="P7" s="139"/>
      <c r="Q7" s="139"/>
      <c r="R7" s="139"/>
      <c r="S7" s="140"/>
    </row>
    <row r="8" spans="1:19" ht="16.5" customHeight="1" x14ac:dyDescent="0.35">
      <c r="A8" s="146"/>
      <c r="B8" s="143" t="s">
        <v>892</v>
      </c>
      <c r="C8" s="143"/>
      <c r="D8" s="147" t="e">
        <f>VLOOKUP(D6,'CFR Report'!FM4:JD105,5,FALSE)</f>
        <v>#N/A</v>
      </c>
      <c r="E8" s="145"/>
      <c r="H8" s="138"/>
      <c r="I8" s="139" t="s">
        <v>893</v>
      </c>
      <c r="J8" s="139"/>
      <c r="K8" s="139"/>
      <c r="L8" s="139"/>
      <c r="M8" s="139"/>
      <c r="N8" s="139"/>
      <c r="O8" s="139"/>
      <c r="P8" s="139"/>
      <c r="Q8" s="139"/>
      <c r="R8" s="139"/>
      <c r="S8" s="140"/>
    </row>
    <row r="9" spans="1:19" ht="16.5" customHeight="1" x14ac:dyDescent="0.35">
      <c r="A9" s="148"/>
      <c r="B9" s="143" t="s">
        <v>894</v>
      </c>
      <c r="C9" s="143"/>
      <c r="D9" s="149" t="e">
        <f>VLOOKUP(D6,'CFR Report'!FM4:JD105,6,FALSE)</f>
        <v>#N/A</v>
      </c>
      <c r="E9" s="145"/>
      <c r="H9" s="138" t="s">
        <v>895</v>
      </c>
      <c r="I9" s="139"/>
      <c r="J9" s="139"/>
      <c r="K9" s="150" t="s">
        <v>896</v>
      </c>
      <c r="L9" s="139"/>
      <c r="M9" s="151" t="s">
        <v>897</v>
      </c>
      <c r="N9" s="139"/>
      <c r="O9" s="139"/>
      <c r="P9" s="139"/>
      <c r="Q9" s="139"/>
      <c r="R9" s="139"/>
      <c r="S9" s="140"/>
    </row>
    <row r="10" spans="1:19" ht="16.5" customHeight="1" x14ac:dyDescent="0.35">
      <c r="A10" s="142"/>
      <c r="B10" s="143" t="s">
        <v>898</v>
      </c>
      <c r="C10" s="143"/>
      <c r="D10" s="149" t="e">
        <f>VLOOKUP(D6,'CFR Report'!FM4:JD105,7,FALSE)</f>
        <v>#N/A</v>
      </c>
      <c r="E10" s="145"/>
      <c r="H10" s="138"/>
      <c r="I10" s="139" t="s">
        <v>899</v>
      </c>
      <c r="J10" s="139"/>
      <c r="K10" s="139"/>
      <c r="L10" s="139"/>
      <c r="M10" s="139"/>
      <c r="N10" s="139"/>
      <c r="O10" s="139"/>
      <c r="P10" s="139"/>
      <c r="Q10" s="139"/>
      <c r="R10" s="139"/>
      <c r="S10" s="140"/>
    </row>
    <row r="11" spans="1:19" ht="17.25" customHeight="1" thickBot="1" x14ac:dyDescent="0.4">
      <c r="B11" s="152"/>
      <c r="C11" s="152"/>
      <c r="D11" s="152"/>
      <c r="E11" s="145"/>
      <c r="H11" s="138"/>
      <c r="I11" s="139"/>
      <c r="J11" s="139"/>
      <c r="K11" s="139"/>
      <c r="L11" s="139"/>
      <c r="M11" s="139"/>
      <c r="N11" s="139"/>
      <c r="O11" s="139"/>
      <c r="P11" s="139"/>
      <c r="Q11" s="139"/>
      <c r="R11" s="139"/>
      <c r="S11" s="140"/>
    </row>
    <row r="12" spans="1:19" ht="29.25" customHeight="1" thickTop="1" thickBot="1" x14ac:dyDescent="0.4">
      <c r="A12" s="142"/>
      <c r="B12" s="220" t="s">
        <v>900</v>
      </c>
      <c r="C12" s="221"/>
      <c r="D12" s="153" t="s">
        <v>901</v>
      </c>
      <c r="E12" s="153" t="s">
        <v>902</v>
      </c>
      <c r="H12" s="154"/>
      <c r="I12" s="155"/>
      <c r="J12" s="155"/>
      <c r="K12" s="155"/>
      <c r="L12" s="155"/>
      <c r="M12" s="155"/>
      <c r="N12" s="155"/>
      <c r="O12" s="155"/>
      <c r="P12" s="155"/>
      <c r="Q12" s="155"/>
      <c r="R12" s="155"/>
      <c r="S12" s="156"/>
    </row>
    <row r="13" spans="1:19" ht="15.5" thickTop="1" thickBot="1" x14ac:dyDescent="0.4">
      <c r="A13" s="142"/>
    </row>
    <row r="14" spans="1:19" ht="15.75" customHeight="1" thickTop="1" thickBot="1" x14ac:dyDescent="0.4">
      <c r="A14" s="142" t="s">
        <v>179</v>
      </c>
      <c r="B14" s="157" t="s">
        <v>179</v>
      </c>
      <c r="C14" s="158"/>
      <c r="D14" s="158" t="s">
        <v>903</v>
      </c>
      <c r="E14" s="159" t="e">
        <f>VLOOKUP($D$6,'CFR Report'!$FM$4:$JD$105,25,FALSE)</f>
        <v>#N/A</v>
      </c>
      <c r="H14" s="189">
        <v>25</v>
      </c>
      <c r="I14" s="216" t="s">
        <v>72</v>
      </c>
      <c r="J14" s="190" t="s">
        <v>179</v>
      </c>
    </row>
    <row r="15" spans="1:19" ht="15.75" customHeight="1" thickTop="1" thickBot="1" x14ac:dyDescent="0.4">
      <c r="A15" s="142" t="s">
        <v>180</v>
      </c>
      <c r="B15" s="157" t="s">
        <v>181</v>
      </c>
      <c r="C15" s="158"/>
      <c r="D15" s="158" t="s">
        <v>904</v>
      </c>
      <c r="E15" s="159" t="e">
        <f>VLOOKUP($D$6,'CFR Report'!$FM$4:$JD$105,27,FALSE)</f>
        <v>#N/A</v>
      </c>
      <c r="H15" s="189">
        <v>26</v>
      </c>
      <c r="I15" s="216"/>
      <c r="J15" s="190" t="s">
        <v>180</v>
      </c>
    </row>
    <row r="16" spans="1:19" ht="15.75" customHeight="1" thickTop="1" x14ac:dyDescent="0.35">
      <c r="A16" s="142" t="s">
        <v>181</v>
      </c>
      <c r="E16" s="160"/>
      <c r="H16" s="189">
        <v>27</v>
      </c>
      <c r="I16" s="216"/>
      <c r="J16" s="190" t="s">
        <v>181</v>
      </c>
    </row>
    <row r="17" spans="1:11" ht="15.75" customHeight="1" thickBot="1" x14ac:dyDescent="0.45">
      <c r="B17" s="161"/>
      <c r="C17" s="161"/>
      <c r="D17" s="162" t="s">
        <v>905</v>
      </c>
      <c r="E17" s="160"/>
      <c r="H17" s="189">
        <v>28</v>
      </c>
      <c r="I17" s="216" t="s">
        <v>73</v>
      </c>
      <c r="J17" s="190" t="s">
        <v>17</v>
      </c>
    </row>
    <row r="18" spans="1:11" ht="15.75" customHeight="1" thickTop="1" thickBot="1" x14ac:dyDescent="0.4">
      <c r="A18" s="142" t="s">
        <v>17</v>
      </c>
      <c r="B18" s="157" t="s">
        <v>17</v>
      </c>
      <c r="C18" s="158"/>
      <c r="D18" s="158" t="s">
        <v>906</v>
      </c>
      <c r="E18" s="159" t="e">
        <f>VLOOKUP($D$6,'CFR Report'!$FM$4:$JD$105,H17,FALSE)</f>
        <v>#N/A</v>
      </c>
      <c r="G18" s="137"/>
      <c r="H18" s="189">
        <v>29</v>
      </c>
      <c r="I18" s="216"/>
      <c r="J18" s="190" t="s">
        <v>18</v>
      </c>
    </row>
    <row r="19" spans="1:11" ht="15.75" customHeight="1" thickTop="1" thickBot="1" x14ac:dyDescent="0.4">
      <c r="A19" s="142" t="s">
        <v>18</v>
      </c>
      <c r="B19" s="157" t="s">
        <v>18</v>
      </c>
      <c r="C19" s="158"/>
      <c r="D19" s="158" t="s">
        <v>907</v>
      </c>
      <c r="E19" s="159" t="e">
        <f>VLOOKUP($D$6,'CFR Report'!$FM$4:$JD$105,H18,FALSE)</f>
        <v>#N/A</v>
      </c>
      <c r="G19" s="137"/>
      <c r="H19" s="189">
        <v>30</v>
      </c>
      <c r="I19" s="216"/>
      <c r="J19" s="190" t="s">
        <v>19</v>
      </c>
    </row>
    <row r="20" spans="1:11" ht="15.75" customHeight="1" thickTop="1" thickBot="1" x14ac:dyDescent="0.4">
      <c r="A20" s="142" t="s">
        <v>19</v>
      </c>
      <c r="B20" s="157" t="s">
        <v>19</v>
      </c>
      <c r="C20" s="158"/>
      <c r="D20" s="158" t="s">
        <v>908</v>
      </c>
      <c r="E20" s="159" t="e">
        <f>VLOOKUP($D$6,'CFR Report'!$FM$4:$JD$105,H19,FALSE)</f>
        <v>#N/A</v>
      </c>
      <c r="G20" s="137"/>
      <c r="H20" s="189">
        <v>31</v>
      </c>
      <c r="I20" s="216"/>
      <c r="J20" s="190" t="s">
        <v>20</v>
      </c>
    </row>
    <row r="21" spans="1:11" ht="15.75" customHeight="1" thickTop="1" thickBot="1" x14ac:dyDescent="0.4">
      <c r="A21" s="142" t="s">
        <v>20</v>
      </c>
      <c r="B21" s="157" t="s">
        <v>20</v>
      </c>
      <c r="C21" s="158"/>
      <c r="D21" s="158" t="s">
        <v>909</v>
      </c>
      <c r="E21" s="159" t="e">
        <f>VLOOKUP($D$6,'CFR Report'!$FM$4:$JD$105,H20,FALSE)</f>
        <v>#N/A</v>
      </c>
      <c r="G21" s="137"/>
      <c r="H21" s="189">
        <v>32</v>
      </c>
      <c r="I21" s="216"/>
      <c r="J21" s="190" t="s">
        <v>21</v>
      </c>
    </row>
    <row r="22" spans="1:11" ht="15.75" customHeight="1" thickTop="1" thickBot="1" x14ac:dyDescent="0.4">
      <c r="A22" s="142" t="s">
        <v>21</v>
      </c>
      <c r="B22" s="157" t="s">
        <v>21</v>
      </c>
      <c r="C22" s="158"/>
      <c r="D22" s="158" t="s">
        <v>910</v>
      </c>
      <c r="E22" s="159" t="e">
        <f>VLOOKUP($D$6,'CFR Report'!$FM$4:$JD$105,H21,FALSE)</f>
        <v>#N/A</v>
      </c>
      <c r="G22" s="137"/>
      <c r="H22" s="189">
        <v>33</v>
      </c>
      <c r="I22" s="216"/>
      <c r="J22" s="190" t="s">
        <v>22</v>
      </c>
    </row>
    <row r="23" spans="1:11" ht="15.75" customHeight="1" thickTop="1" thickBot="1" x14ac:dyDescent="0.4">
      <c r="A23" s="142" t="s">
        <v>22</v>
      </c>
      <c r="B23" s="157" t="s">
        <v>22</v>
      </c>
      <c r="C23" s="158"/>
      <c r="D23" s="158" t="s">
        <v>911</v>
      </c>
      <c r="E23" s="159" t="e">
        <f>VLOOKUP($D$6,'CFR Report'!$FM$4:$JD$105,H22,FALSE)</f>
        <v>#N/A</v>
      </c>
      <c r="G23" s="137"/>
      <c r="H23" s="189">
        <v>34</v>
      </c>
      <c r="I23" s="216"/>
      <c r="J23" s="190" t="s">
        <v>23</v>
      </c>
    </row>
    <row r="24" spans="1:11" ht="15.75" customHeight="1" thickTop="1" thickBot="1" x14ac:dyDescent="0.4">
      <c r="A24" s="142" t="s">
        <v>23</v>
      </c>
      <c r="B24" s="157" t="s">
        <v>23</v>
      </c>
      <c r="C24" s="158"/>
      <c r="D24" s="158" t="s">
        <v>912</v>
      </c>
      <c r="E24" s="159" t="e">
        <f>VLOOKUP($D$6,'CFR Report'!$FM$4:$JD$105,H23,FALSE)</f>
        <v>#N/A</v>
      </c>
      <c r="G24" s="137"/>
      <c r="H24" s="189">
        <v>35</v>
      </c>
      <c r="I24" s="216"/>
      <c r="J24" s="190" t="s">
        <v>182</v>
      </c>
    </row>
    <row r="25" spans="1:11" ht="15.75" customHeight="1" thickTop="1" thickBot="1" x14ac:dyDescent="0.4">
      <c r="A25" s="142" t="s">
        <v>182</v>
      </c>
      <c r="B25" s="222" t="s">
        <v>82</v>
      </c>
      <c r="C25" s="158" t="s">
        <v>913</v>
      </c>
      <c r="D25" s="158" t="s">
        <v>914</v>
      </c>
      <c r="E25" s="159" t="e">
        <f>VLOOKUP($D$6,'CFR Report'!$FM$4:$JD$105,H24,FALSE)</f>
        <v>#N/A</v>
      </c>
      <c r="G25" s="137"/>
      <c r="H25" s="189">
        <v>36</v>
      </c>
      <c r="I25" s="216"/>
      <c r="J25" s="190" t="s">
        <v>183</v>
      </c>
    </row>
    <row r="26" spans="1:11" ht="15.75" customHeight="1" thickTop="1" thickBot="1" x14ac:dyDescent="0.4">
      <c r="A26" s="142" t="s">
        <v>183</v>
      </c>
      <c r="B26" s="223"/>
      <c r="C26" s="158" t="s">
        <v>915</v>
      </c>
      <c r="D26" s="158" t="s">
        <v>916</v>
      </c>
      <c r="E26" s="159" t="e">
        <f>VLOOKUP($D$6,'CFR Report'!$FM$4:$JD$105,H25,FALSE)</f>
        <v>#N/A</v>
      </c>
      <c r="G26" s="137"/>
      <c r="H26" s="189">
        <v>37</v>
      </c>
      <c r="I26" s="216"/>
      <c r="J26" s="190" t="s">
        <v>26</v>
      </c>
      <c r="K26" s="128"/>
    </row>
    <row r="27" spans="1:11" ht="15.75" customHeight="1" thickTop="1" thickBot="1" x14ac:dyDescent="0.4">
      <c r="A27" s="142" t="s">
        <v>26</v>
      </c>
      <c r="B27" s="157" t="s">
        <v>26</v>
      </c>
      <c r="C27" s="158"/>
      <c r="D27" s="158" t="s">
        <v>917</v>
      </c>
      <c r="E27" s="159" t="e">
        <f>VLOOKUP($D$6,'CFR Report'!$FM$4:$JD$105,H26,FALSE)</f>
        <v>#N/A</v>
      </c>
      <c r="G27" s="137"/>
      <c r="H27" s="189">
        <v>38</v>
      </c>
      <c r="I27" s="216"/>
      <c r="J27" s="190" t="s">
        <v>27</v>
      </c>
      <c r="K27" s="128"/>
    </row>
    <row r="28" spans="1:11" ht="15.75" customHeight="1" thickTop="1" thickBot="1" x14ac:dyDescent="0.4">
      <c r="A28" s="142" t="s">
        <v>27</v>
      </c>
      <c r="B28" s="157" t="s">
        <v>27</v>
      </c>
      <c r="C28" s="158"/>
      <c r="D28" s="158" t="s">
        <v>918</v>
      </c>
      <c r="E28" s="159" t="e">
        <f>VLOOKUP($D$6,'CFR Report'!$FM$4:$JD$105,H27,FALSE)</f>
        <v>#N/A</v>
      </c>
      <c r="G28" s="137"/>
      <c r="H28" s="189">
        <v>39</v>
      </c>
      <c r="I28" s="216"/>
      <c r="J28" s="190" t="s">
        <v>28</v>
      </c>
      <c r="K28" s="128"/>
    </row>
    <row r="29" spans="1:11" ht="15.75" customHeight="1" thickTop="1" thickBot="1" x14ac:dyDescent="0.4">
      <c r="A29" s="142" t="s">
        <v>28</v>
      </c>
      <c r="B29" s="157" t="s">
        <v>28</v>
      </c>
      <c r="C29" s="158"/>
      <c r="D29" s="158" t="s">
        <v>919</v>
      </c>
      <c r="E29" s="159" t="e">
        <f>VLOOKUP($D$6,'CFR Report'!$FM$4:$JD$105,H28,FALSE)</f>
        <v>#N/A</v>
      </c>
      <c r="G29" s="137"/>
      <c r="H29" s="189">
        <v>40</v>
      </c>
      <c r="I29" s="216"/>
      <c r="J29" s="190" t="s">
        <v>29</v>
      </c>
      <c r="K29" s="128"/>
    </row>
    <row r="30" spans="1:11" ht="15.75" customHeight="1" thickTop="1" thickBot="1" x14ac:dyDescent="0.4">
      <c r="A30" s="142" t="s">
        <v>29</v>
      </c>
      <c r="B30" s="157" t="s">
        <v>29</v>
      </c>
      <c r="C30" s="158"/>
      <c r="D30" s="158" t="s">
        <v>920</v>
      </c>
      <c r="E30" s="159" t="e">
        <f>VLOOKUP($D$6,'CFR Report'!$FM$4:$JD$105,H29,FALSE)</f>
        <v>#N/A</v>
      </c>
      <c r="G30" s="137"/>
      <c r="H30" s="189">
        <v>41</v>
      </c>
      <c r="I30" s="216"/>
      <c r="J30" s="190" t="s">
        <v>30</v>
      </c>
      <c r="K30" s="128"/>
    </row>
    <row r="31" spans="1:11" ht="17.25" customHeight="1" thickTop="1" thickBot="1" x14ac:dyDescent="0.4">
      <c r="A31" s="142" t="s">
        <v>30</v>
      </c>
      <c r="B31" s="157" t="s">
        <v>30</v>
      </c>
      <c r="C31" s="158"/>
      <c r="D31" s="158" t="s">
        <v>921</v>
      </c>
      <c r="E31" s="159" t="e">
        <f>VLOOKUP($D$6,'CFR Report'!$FM$4:$JD$105,H30,FALSE)</f>
        <v>#N/A</v>
      </c>
      <c r="G31" s="137"/>
      <c r="H31" s="189">
        <v>42</v>
      </c>
      <c r="I31" s="216"/>
      <c r="J31" s="190" t="s">
        <v>32</v>
      </c>
      <c r="K31" s="128"/>
    </row>
    <row r="32" spans="1:11" ht="17.25" customHeight="1" thickTop="1" thickBot="1" x14ac:dyDescent="0.4">
      <c r="A32" s="142" t="s">
        <v>32</v>
      </c>
      <c r="B32" s="157" t="s">
        <v>32</v>
      </c>
      <c r="C32" s="158"/>
      <c r="D32" s="158" t="s">
        <v>922</v>
      </c>
      <c r="E32" s="159" t="e">
        <f>VLOOKUP($D$6,'CFR Report'!$FM$4:$JD$105,H31,FALSE)</f>
        <v>#N/A</v>
      </c>
      <c r="G32" s="137"/>
      <c r="H32" s="189">
        <v>43</v>
      </c>
      <c r="I32" s="216"/>
      <c r="J32" s="190" t="s">
        <v>33</v>
      </c>
      <c r="K32" s="128"/>
    </row>
    <row r="33" spans="1:23" ht="17.25" customHeight="1" thickTop="1" thickBot="1" x14ac:dyDescent="0.4">
      <c r="A33" s="142" t="s">
        <v>33</v>
      </c>
      <c r="B33" s="157" t="s">
        <v>33</v>
      </c>
      <c r="C33" s="158"/>
      <c r="D33" s="158" t="s">
        <v>923</v>
      </c>
      <c r="E33" s="159" t="e">
        <f>VLOOKUP($D$6,'CFR Report'!$FM$4:$JD$105,H32,FALSE)</f>
        <v>#N/A</v>
      </c>
      <c r="G33" s="187"/>
      <c r="H33" s="189">
        <v>44</v>
      </c>
      <c r="I33" s="216"/>
      <c r="J33" s="190" t="s">
        <v>34</v>
      </c>
      <c r="K33" s="128"/>
      <c r="L33" s="128"/>
      <c r="M33" s="128"/>
      <c r="N33" s="128"/>
      <c r="O33" s="128"/>
      <c r="P33" s="128"/>
      <c r="Q33" s="128"/>
      <c r="R33" s="128"/>
      <c r="S33" s="128"/>
      <c r="T33" s="128"/>
      <c r="U33" s="128"/>
      <c r="V33" s="128"/>
      <c r="W33" s="128"/>
    </row>
    <row r="34" spans="1:23" ht="17.25" customHeight="1" thickTop="1" thickBot="1" x14ac:dyDescent="0.4">
      <c r="A34" s="142" t="s">
        <v>34</v>
      </c>
      <c r="B34" s="157" t="s">
        <v>34</v>
      </c>
      <c r="C34" s="158"/>
      <c r="D34" s="158" t="s">
        <v>924</v>
      </c>
      <c r="E34" s="159" t="e">
        <f>VLOOKUP($D$6,'CFR Report'!$FM$4:$JD$105,H33,FALSE)</f>
        <v>#N/A</v>
      </c>
      <c r="G34" s="187"/>
      <c r="H34" s="189">
        <v>45</v>
      </c>
      <c r="I34" s="216"/>
      <c r="J34" s="190" t="s">
        <v>184</v>
      </c>
      <c r="K34" s="128"/>
      <c r="L34" s="128"/>
      <c r="M34" s="128"/>
      <c r="N34" s="128"/>
      <c r="O34" s="128"/>
      <c r="P34" s="128"/>
      <c r="Q34" s="128"/>
      <c r="R34" s="128"/>
      <c r="S34" s="128"/>
      <c r="T34" s="128"/>
      <c r="U34" s="128"/>
      <c r="V34" s="128"/>
      <c r="W34" s="128"/>
    </row>
    <row r="35" spans="1:23" ht="17.25" customHeight="1" thickTop="1" thickBot="1" x14ac:dyDescent="0.4">
      <c r="A35" s="142" t="s">
        <v>184</v>
      </c>
      <c r="B35" s="222" t="s">
        <v>925</v>
      </c>
      <c r="C35" s="158" t="s">
        <v>926</v>
      </c>
      <c r="D35" s="158" t="s">
        <v>927</v>
      </c>
      <c r="E35" s="159" t="e">
        <f>VLOOKUP($D$6,'CFR Report'!$FM$4:$JD$105,H34,FALSE)</f>
        <v>#N/A</v>
      </c>
      <c r="G35" s="187"/>
      <c r="H35" s="189">
        <v>46</v>
      </c>
      <c r="I35" s="216"/>
      <c r="J35" s="190" t="s">
        <v>185</v>
      </c>
      <c r="K35" s="128"/>
      <c r="L35" s="128"/>
      <c r="M35" s="128"/>
      <c r="N35" s="128"/>
      <c r="O35" s="128"/>
      <c r="P35" s="128"/>
      <c r="Q35" s="128"/>
      <c r="R35" s="128"/>
      <c r="S35" s="128"/>
      <c r="T35" s="128"/>
      <c r="U35" s="128"/>
      <c r="V35" s="128"/>
      <c r="W35" s="128"/>
    </row>
    <row r="36" spans="1:23" ht="15.75" customHeight="1" thickTop="1" thickBot="1" x14ac:dyDescent="0.4">
      <c r="A36" s="142" t="s">
        <v>185</v>
      </c>
      <c r="B36" s="224"/>
      <c r="C36" s="158" t="s">
        <v>153</v>
      </c>
      <c r="D36" s="158" t="s">
        <v>928</v>
      </c>
      <c r="E36" s="159" t="e">
        <f>VLOOKUP($D$6,'CFR Report'!$FM$4:$JD$105,H35,FALSE)</f>
        <v>#N/A</v>
      </c>
      <c r="G36" s="187"/>
      <c r="H36" s="189">
        <v>47</v>
      </c>
      <c r="I36" s="216"/>
      <c r="J36" s="190" t="s">
        <v>186</v>
      </c>
      <c r="K36" s="128"/>
      <c r="L36" s="128"/>
      <c r="M36" s="128"/>
      <c r="N36" s="128"/>
      <c r="O36" s="128"/>
      <c r="P36" s="128"/>
      <c r="Q36" s="128"/>
      <c r="R36" s="128"/>
      <c r="S36" s="128"/>
      <c r="T36" s="128"/>
      <c r="U36" s="128"/>
      <c r="V36" s="128"/>
      <c r="W36" s="128"/>
    </row>
    <row r="37" spans="1:23" ht="17.25" customHeight="1" thickTop="1" thickBot="1" x14ac:dyDescent="0.4">
      <c r="A37" s="142" t="s">
        <v>186</v>
      </c>
      <c r="B37" s="224"/>
      <c r="C37" s="158" t="s">
        <v>929</v>
      </c>
      <c r="D37" s="158" t="s">
        <v>930</v>
      </c>
      <c r="E37" s="159" t="e">
        <f>VLOOKUP($D$6,'CFR Report'!$FM$4:$JD$105,H36,FALSE)</f>
        <v>#N/A</v>
      </c>
      <c r="G37" s="187"/>
      <c r="H37" s="189">
        <v>48</v>
      </c>
      <c r="I37" s="227"/>
      <c r="J37" s="190" t="s">
        <v>187</v>
      </c>
      <c r="K37" s="128"/>
      <c r="L37" s="128"/>
      <c r="M37" s="128"/>
      <c r="N37" s="128"/>
      <c r="O37" s="128"/>
      <c r="P37" s="128"/>
      <c r="Q37" s="128"/>
      <c r="R37" s="128"/>
      <c r="S37" s="128"/>
      <c r="T37" s="128"/>
      <c r="U37" s="128"/>
      <c r="V37" s="128"/>
      <c r="W37" s="128"/>
    </row>
    <row r="38" spans="1:23" ht="20.25" customHeight="1" thickTop="1" thickBot="1" x14ac:dyDescent="0.4">
      <c r="A38" s="142" t="s">
        <v>187</v>
      </c>
      <c r="B38" s="223"/>
      <c r="C38" s="158" t="s">
        <v>931</v>
      </c>
      <c r="D38" s="158" t="s">
        <v>932</v>
      </c>
      <c r="E38" s="159" t="e">
        <f>VLOOKUP($D$6,'CFR Report'!$FM$4:$JD$105,H37,FALSE)</f>
        <v>#N/A</v>
      </c>
      <c r="G38" s="187"/>
      <c r="H38" s="189">
        <v>49</v>
      </c>
      <c r="I38" s="216" t="s">
        <v>74</v>
      </c>
      <c r="J38" s="190" t="s">
        <v>39</v>
      </c>
      <c r="K38" s="128"/>
      <c r="L38" s="128"/>
      <c r="M38" s="128"/>
      <c r="N38" s="128"/>
      <c r="O38" s="128"/>
      <c r="P38" s="128"/>
      <c r="Q38" s="128"/>
      <c r="R38" s="128"/>
      <c r="S38" s="128"/>
      <c r="T38" s="128"/>
      <c r="U38" s="128"/>
      <c r="V38" s="128"/>
      <c r="W38" s="128"/>
    </row>
    <row r="39" spans="1:23" ht="15.5" thickTop="1" thickBot="1" x14ac:dyDescent="0.4">
      <c r="D39" s="163" t="s">
        <v>933</v>
      </c>
      <c r="E39" s="159" t="e">
        <f>SUM(E18:E38)</f>
        <v>#N/A</v>
      </c>
      <c r="G39" s="164"/>
      <c r="H39" s="189">
        <v>50</v>
      </c>
      <c r="I39" s="228"/>
      <c r="J39" s="190" t="s">
        <v>40</v>
      </c>
      <c r="K39" s="128"/>
      <c r="L39" s="128"/>
      <c r="M39" s="128"/>
      <c r="N39" s="128"/>
      <c r="O39" s="128"/>
      <c r="P39" s="128"/>
      <c r="Q39" s="128"/>
      <c r="R39" s="128"/>
      <c r="S39" s="128"/>
      <c r="T39" s="128"/>
      <c r="U39" s="128"/>
      <c r="V39" s="128"/>
      <c r="W39" s="128"/>
    </row>
    <row r="40" spans="1:23" ht="15" thickTop="1" x14ac:dyDescent="0.35">
      <c r="D40" s="163"/>
      <c r="E40" s="165"/>
      <c r="G40" s="164"/>
      <c r="H40" s="189">
        <v>51</v>
      </c>
      <c r="I40" s="228"/>
      <c r="J40" s="190" t="s">
        <v>41</v>
      </c>
      <c r="K40" s="128"/>
      <c r="L40" s="128"/>
      <c r="M40" s="128"/>
      <c r="N40" s="128"/>
      <c r="O40" s="128"/>
      <c r="P40" s="128"/>
      <c r="Q40" s="128"/>
      <c r="R40" s="128"/>
      <c r="S40" s="128"/>
      <c r="T40" s="128"/>
      <c r="U40" s="128"/>
      <c r="V40" s="128"/>
      <c r="W40" s="128"/>
    </row>
    <row r="41" spans="1:23" ht="16" x14ac:dyDescent="0.4">
      <c r="B41" s="161"/>
      <c r="C41" s="161"/>
      <c r="D41" s="162" t="s">
        <v>934</v>
      </c>
      <c r="E41" s="160"/>
      <c r="G41" s="164"/>
      <c r="H41" s="189">
        <v>52</v>
      </c>
      <c r="I41" s="228"/>
      <c r="J41" s="190" t="s">
        <v>42</v>
      </c>
      <c r="K41" s="128"/>
      <c r="L41" s="128"/>
      <c r="M41" s="128"/>
      <c r="N41" s="128"/>
      <c r="O41" s="128"/>
      <c r="P41" s="128"/>
      <c r="Q41" s="128"/>
      <c r="R41" s="128"/>
      <c r="S41" s="128"/>
      <c r="T41" s="128"/>
      <c r="U41" s="128"/>
      <c r="V41" s="128"/>
      <c r="W41" s="128"/>
    </row>
    <row r="42" spans="1:23" ht="15" thickBot="1" x14ac:dyDescent="0.4">
      <c r="E42" s="160"/>
      <c r="G42" s="164"/>
      <c r="H42" s="189">
        <v>53</v>
      </c>
      <c r="I42" s="228"/>
      <c r="J42" s="190" t="s">
        <v>43</v>
      </c>
      <c r="K42" s="128"/>
      <c r="L42" s="128"/>
      <c r="M42" s="128"/>
      <c r="N42" s="128"/>
      <c r="O42" s="128"/>
      <c r="P42" s="128"/>
      <c r="Q42" s="128"/>
      <c r="R42" s="128"/>
      <c r="S42" s="128"/>
      <c r="T42" s="128"/>
      <c r="U42" s="128"/>
      <c r="V42" s="128"/>
      <c r="W42" s="128"/>
    </row>
    <row r="43" spans="1:23" ht="15.5" thickTop="1" thickBot="1" x14ac:dyDescent="0.4">
      <c r="A43" s="142" t="s">
        <v>39</v>
      </c>
      <c r="B43" s="166" t="s">
        <v>39</v>
      </c>
      <c r="C43" s="166"/>
      <c r="D43" s="167" t="s">
        <v>935</v>
      </c>
      <c r="E43" s="168" t="e">
        <f>VLOOKUP($D$6,'CFR Report'!$FM$4:$JD$105,H38,FALSE)</f>
        <v>#N/A</v>
      </c>
      <c r="G43" s="187"/>
      <c r="H43" s="189">
        <v>54</v>
      </c>
      <c r="I43" s="228"/>
      <c r="J43" s="190" t="s">
        <v>44</v>
      </c>
      <c r="K43" s="128"/>
      <c r="L43" s="164"/>
      <c r="M43" s="128"/>
      <c r="N43" s="128"/>
      <c r="O43" s="128"/>
      <c r="P43" s="128"/>
      <c r="Q43" s="128"/>
      <c r="R43" s="128"/>
      <c r="S43" s="128"/>
      <c r="T43" s="128"/>
      <c r="U43" s="128"/>
      <c r="V43" s="128"/>
      <c r="W43" s="128"/>
    </row>
    <row r="44" spans="1:23" ht="15.5" thickTop="1" thickBot="1" x14ac:dyDescent="0.4">
      <c r="A44" s="142" t="s">
        <v>40</v>
      </c>
      <c r="B44" s="166" t="s">
        <v>40</v>
      </c>
      <c r="C44" s="166"/>
      <c r="D44" s="167" t="s">
        <v>936</v>
      </c>
      <c r="E44" s="168" t="e">
        <f>VLOOKUP($D$6,'CFR Report'!$FM$4:$JD$105,H39,FALSE)</f>
        <v>#N/A</v>
      </c>
      <c r="G44" s="187"/>
      <c r="H44" s="189">
        <v>55</v>
      </c>
      <c r="I44" s="228"/>
      <c r="J44" s="190" t="s">
        <v>45</v>
      </c>
      <c r="K44" s="128"/>
      <c r="L44" s="164"/>
      <c r="M44" s="128"/>
      <c r="N44" s="128"/>
      <c r="O44" s="128"/>
      <c r="P44" s="128"/>
      <c r="Q44" s="128"/>
      <c r="R44" s="128"/>
      <c r="S44" s="128"/>
      <c r="T44" s="128"/>
      <c r="U44" s="128"/>
      <c r="V44" s="128"/>
      <c r="W44" s="128"/>
    </row>
    <row r="45" spans="1:23" ht="15.5" thickTop="1" thickBot="1" x14ac:dyDescent="0.4">
      <c r="A45" s="142" t="s">
        <v>41</v>
      </c>
      <c r="B45" s="166" t="s">
        <v>41</v>
      </c>
      <c r="C45" s="166"/>
      <c r="D45" s="167" t="s">
        <v>937</v>
      </c>
      <c r="E45" s="168" t="e">
        <f>VLOOKUP($D$6,'CFR Report'!$FM$4:$JD$105,H40,FALSE)</f>
        <v>#N/A</v>
      </c>
      <c r="G45" s="187"/>
      <c r="H45" s="189">
        <v>56</v>
      </c>
      <c r="I45" s="228"/>
      <c r="J45" s="190" t="s">
        <v>46</v>
      </c>
      <c r="K45" s="128"/>
      <c r="L45" s="164"/>
      <c r="M45" s="128"/>
      <c r="N45" s="128"/>
      <c r="O45" s="128"/>
      <c r="P45" s="128"/>
      <c r="Q45" s="128"/>
      <c r="R45" s="128"/>
      <c r="S45" s="128"/>
      <c r="T45" s="128"/>
      <c r="U45" s="128"/>
      <c r="V45" s="128"/>
      <c r="W45" s="128"/>
    </row>
    <row r="46" spans="1:23" ht="15.5" thickTop="1" thickBot="1" x14ac:dyDescent="0.4">
      <c r="A46" s="142" t="s">
        <v>42</v>
      </c>
      <c r="B46" s="166" t="s">
        <v>42</v>
      </c>
      <c r="C46" s="166"/>
      <c r="D46" s="167" t="s">
        <v>938</v>
      </c>
      <c r="E46" s="168" t="e">
        <f>VLOOKUP($D$6,'CFR Report'!$FM$4:$JD$105,H41,FALSE)</f>
        <v>#N/A</v>
      </c>
      <c r="G46" s="187"/>
      <c r="H46" s="189">
        <v>57</v>
      </c>
      <c r="I46" s="228"/>
      <c r="J46" s="190" t="s">
        <v>47</v>
      </c>
      <c r="K46" s="128"/>
      <c r="L46" s="164"/>
      <c r="M46" s="128"/>
      <c r="N46" s="128"/>
      <c r="O46" s="128"/>
      <c r="P46" s="128"/>
      <c r="Q46" s="128"/>
      <c r="R46" s="128"/>
      <c r="S46" s="128"/>
      <c r="T46" s="128"/>
      <c r="U46" s="128"/>
      <c r="V46" s="128"/>
      <c r="W46" s="128"/>
    </row>
    <row r="47" spans="1:23" ht="15.5" thickTop="1" thickBot="1" x14ac:dyDescent="0.4">
      <c r="A47" s="142" t="s">
        <v>43</v>
      </c>
      <c r="B47" s="166" t="s">
        <v>43</v>
      </c>
      <c r="C47" s="166"/>
      <c r="D47" s="167" t="s">
        <v>939</v>
      </c>
      <c r="E47" s="168" t="e">
        <f>VLOOKUP($D$6,'CFR Report'!$FM$4:$JD$105,H42,FALSE)</f>
        <v>#N/A</v>
      </c>
      <c r="G47" s="187"/>
      <c r="H47" s="189">
        <v>58</v>
      </c>
      <c r="I47" s="228"/>
      <c r="J47" s="190" t="s">
        <v>48</v>
      </c>
      <c r="K47" s="128"/>
      <c r="L47" s="164"/>
      <c r="M47" s="128"/>
      <c r="N47" s="128"/>
      <c r="O47" s="128"/>
      <c r="P47" s="128"/>
      <c r="Q47" s="128"/>
      <c r="R47" s="128"/>
      <c r="S47" s="128"/>
      <c r="T47" s="128"/>
      <c r="U47" s="128"/>
      <c r="V47" s="128"/>
      <c r="W47" s="128"/>
    </row>
    <row r="48" spans="1:23" ht="15.5" thickTop="1" thickBot="1" x14ac:dyDescent="0.4">
      <c r="A48" s="142" t="s">
        <v>44</v>
      </c>
      <c r="B48" s="166" t="s">
        <v>44</v>
      </c>
      <c r="C48" s="166"/>
      <c r="D48" s="167" t="s">
        <v>940</v>
      </c>
      <c r="E48" s="168" t="e">
        <f>VLOOKUP($D$6,'CFR Report'!$FM$4:$JD$105,H43,FALSE)</f>
        <v>#N/A</v>
      </c>
      <c r="G48" s="187"/>
      <c r="H48" s="189">
        <v>59</v>
      </c>
      <c r="I48" s="228"/>
      <c r="J48" s="190" t="s">
        <v>49</v>
      </c>
      <c r="K48" s="128"/>
      <c r="L48" s="164"/>
      <c r="M48" s="128"/>
      <c r="N48" s="128"/>
      <c r="O48" s="128"/>
      <c r="P48" s="128"/>
      <c r="Q48" s="128"/>
      <c r="R48" s="128"/>
      <c r="S48" s="128"/>
      <c r="T48" s="128"/>
      <c r="U48" s="128"/>
      <c r="V48" s="128"/>
      <c r="W48" s="128"/>
    </row>
    <row r="49" spans="1:23" ht="15.5" thickTop="1" thickBot="1" x14ac:dyDescent="0.4">
      <c r="A49" s="142" t="s">
        <v>45</v>
      </c>
      <c r="B49" s="166" t="s">
        <v>45</v>
      </c>
      <c r="C49" s="166"/>
      <c r="D49" s="167" t="s">
        <v>941</v>
      </c>
      <c r="E49" s="168" t="e">
        <f>VLOOKUP($D$6,'CFR Report'!$FM$4:$JD$105,H44,FALSE)</f>
        <v>#N/A</v>
      </c>
      <c r="G49" s="187"/>
      <c r="H49" s="189">
        <v>60</v>
      </c>
      <c r="I49" s="228"/>
      <c r="J49" s="190" t="s">
        <v>50</v>
      </c>
      <c r="K49" s="128"/>
      <c r="L49" s="164"/>
      <c r="M49" s="128"/>
      <c r="N49" s="128"/>
      <c r="O49" s="128"/>
      <c r="P49" s="128"/>
      <c r="Q49" s="128"/>
      <c r="R49" s="128"/>
      <c r="S49" s="128"/>
      <c r="T49" s="128"/>
      <c r="U49" s="128"/>
      <c r="V49" s="128"/>
      <c r="W49" s="128"/>
    </row>
    <row r="50" spans="1:23" ht="15.5" thickTop="1" thickBot="1" x14ac:dyDescent="0.4">
      <c r="A50" s="142" t="s">
        <v>46</v>
      </c>
      <c r="B50" s="166" t="s">
        <v>46</v>
      </c>
      <c r="C50" s="166"/>
      <c r="D50" s="167" t="s">
        <v>942</v>
      </c>
      <c r="E50" s="168" t="e">
        <f>VLOOKUP($D$6,'CFR Report'!$FM$4:$JD$105,H45,FALSE)</f>
        <v>#N/A</v>
      </c>
      <c r="G50" s="187"/>
      <c r="H50" s="189">
        <v>61</v>
      </c>
      <c r="I50" s="228"/>
      <c r="J50" s="190" t="s">
        <v>51</v>
      </c>
      <c r="K50" s="128"/>
      <c r="L50" s="164"/>
      <c r="M50" s="128"/>
      <c r="N50" s="128"/>
      <c r="O50" s="128"/>
      <c r="P50" s="128"/>
      <c r="Q50" s="128"/>
      <c r="R50" s="128"/>
      <c r="S50" s="128"/>
      <c r="T50" s="128"/>
      <c r="U50" s="128"/>
      <c r="V50" s="128"/>
      <c r="W50" s="128"/>
    </row>
    <row r="51" spans="1:23" ht="15.5" thickTop="1" thickBot="1" x14ac:dyDescent="0.4">
      <c r="A51" s="142" t="s">
        <v>47</v>
      </c>
      <c r="B51" s="166" t="s">
        <v>47</v>
      </c>
      <c r="C51" s="166"/>
      <c r="D51" s="167" t="s">
        <v>943</v>
      </c>
      <c r="E51" s="168" t="e">
        <f>VLOOKUP($D$6,'CFR Report'!$FM$4:$JD$105,H46,FALSE)</f>
        <v>#N/A</v>
      </c>
      <c r="G51" s="187"/>
      <c r="H51" s="189">
        <v>62</v>
      </c>
      <c r="I51" s="228"/>
      <c r="J51" s="190" t="s">
        <v>52</v>
      </c>
      <c r="K51" s="128"/>
      <c r="L51" s="164"/>
      <c r="M51" s="128"/>
      <c r="N51" s="128"/>
      <c r="O51" s="128"/>
      <c r="P51" s="128"/>
      <c r="Q51" s="128"/>
      <c r="R51" s="128"/>
      <c r="S51" s="128"/>
      <c r="T51" s="128"/>
      <c r="U51" s="128"/>
      <c r="V51" s="128"/>
      <c r="W51" s="128"/>
    </row>
    <row r="52" spans="1:23" ht="15.5" thickTop="1" thickBot="1" x14ac:dyDescent="0.4">
      <c r="A52" s="142" t="s">
        <v>48</v>
      </c>
      <c r="B52" s="166" t="s">
        <v>48</v>
      </c>
      <c r="C52" s="166"/>
      <c r="D52" s="167" t="s">
        <v>944</v>
      </c>
      <c r="E52" s="168" t="e">
        <f>VLOOKUP($D$6,'CFR Report'!$FM$4:$JD$105,H47,FALSE)</f>
        <v>#N/A</v>
      </c>
      <c r="G52" s="187"/>
      <c r="H52" s="189">
        <v>63</v>
      </c>
      <c r="I52" s="228"/>
      <c r="J52" s="190" t="s">
        <v>53</v>
      </c>
      <c r="K52" s="128"/>
      <c r="L52" s="164"/>
      <c r="M52" s="128"/>
      <c r="N52" s="128"/>
      <c r="O52" s="128"/>
      <c r="P52" s="128"/>
      <c r="Q52" s="128"/>
      <c r="R52" s="128"/>
      <c r="S52" s="128"/>
      <c r="T52" s="128"/>
      <c r="U52" s="128"/>
      <c r="V52" s="128"/>
      <c r="W52" s="128"/>
    </row>
    <row r="53" spans="1:23" ht="15.5" thickTop="1" thickBot="1" x14ac:dyDescent="0.4">
      <c r="A53" s="142" t="s">
        <v>49</v>
      </c>
      <c r="B53" s="166" t="s">
        <v>49</v>
      </c>
      <c r="C53" s="166"/>
      <c r="D53" s="167" t="s">
        <v>945</v>
      </c>
      <c r="E53" s="168" t="e">
        <f>VLOOKUP($D$6,'CFR Report'!$FM$4:$JD$105,H48,FALSE)</f>
        <v>#N/A</v>
      </c>
      <c r="G53" s="187"/>
      <c r="H53" s="189">
        <v>64</v>
      </c>
      <c r="I53" s="228"/>
      <c r="J53" s="190" t="s">
        <v>54</v>
      </c>
      <c r="K53" s="128"/>
      <c r="L53" s="164"/>
      <c r="M53" s="128"/>
      <c r="N53" s="128"/>
      <c r="O53" s="128"/>
      <c r="P53" s="128"/>
      <c r="Q53" s="128"/>
      <c r="R53" s="128"/>
      <c r="S53" s="128"/>
      <c r="T53" s="128"/>
      <c r="U53" s="128"/>
      <c r="V53" s="128"/>
      <c r="W53" s="128"/>
    </row>
    <row r="54" spans="1:23" ht="15.5" thickTop="1" thickBot="1" x14ac:dyDescent="0.4">
      <c r="A54" s="142" t="s">
        <v>50</v>
      </c>
      <c r="B54" s="166" t="s">
        <v>50</v>
      </c>
      <c r="C54" s="166"/>
      <c r="D54" s="167" t="s">
        <v>946</v>
      </c>
      <c r="E54" s="168" t="e">
        <f>VLOOKUP($D$6,'CFR Report'!$FM$4:$JD$105,H49,FALSE)</f>
        <v>#N/A</v>
      </c>
      <c r="G54" s="187"/>
      <c r="H54" s="189">
        <v>65</v>
      </c>
      <c r="I54" s="228"/>
      <c r="J54" s="190" t="s">
        <v>55</v>
      </c>
      <c r="K54" s="128"/>
      <c r="L54" s="164"/>
      <c r="M54" s="128"/>
      <c r="N54" s="128"/>
      <c r="O54" s="128"/>
      <c r="P54" s="128"/>
      <c r="Q54" s="128"/>
      <c r="R54" s="128"/>
      <c r="S54" s="128"/>
      <c r="T54" s="128"/>
      <c r="U54" s="128"/>
      <c r="V54" s="128"/>
      <c r="W54" s="128"/>
    </row>
    <row r="55" spans="1:23" ht="15.5" thickTop="1" thickBot="1" x14ac:dyDescent="0.4">
      <c r="A55" s="142" t="s">
        <v>51</v>
      </c>
      <c r="B55" s="166" t="s">
        <v>51</v>
      </c>
      <c r="C55" s="166"/>
      <c r="D55" s="167" t="s">
        <v>947</v>
      </c>
      <c r="E55" s="168" t="e">
        <f>VLOOKUP($D$6,'CFR Report'!$FM$4:$JD$105,H50,FALSE)</f>
        <v>#N/A</v>
      </c>
      <c r="G55" s="187"/>
      <c r="H55" s="189">
        <v>66</v>
      </c>
      <c r="I55" s="228"/>
      <c r="J55" s="190" t="s">
        <v>56</v>
      </c>
      <c r="K55" s="128"/>
      <c r="L55" s="164"/>
      <c r="M55" s="128"/>
      <c r="N55" s="128"/>
      <c r="O55" s="128"/>
      <c r="P55" s="128"/>
      <c r="Q55" s="128"/>
      <c r="R55" s="128"/>
      <c r="S55" s="128"/>
      <c r="T55" s="128"/>
      <c r="U55" s="128"/>
      <c r="V55" s="128"/>
      <c r="W55" s="128"/>
    </row>
    <row r="56" spans="1:23" ht="15.5" thickTop="1" thickBot="1" x14ac:dyDescent="0.4">
      <c r="A56" s="142" t="s">
        <v>52</v>
      </c>
      <c r="B56" s="166" t="s">
        <v>52</v>
      </c>
      <c r="C56" s="166"/>
      <c r="D56" s="167" t="s">
        <v>948</v>
      </c>
      <c r="E56" s="168" t="e">
        <f>VLOOKUP($D$6,'CFR Report'!$FM$4:$JD$105,H51,FALSE)</f>
        <v>#N/A</v>
      </c>
      <c r="G56" s="187"/>
      <c r="H56" s="189">
        <v>67</v>
      </c>
      <c r="I56" s="228"/>
      <c r="J56" s="190" t="s">
        <v>57</v>
      </c>
      <c r="K56" s="128"/>
      <c r="L56" s="164"/>
      <c r="M56" s="128"/>
      <c r="N56" s="128"/>
      <c r="O56" s="128"/>
      <c r="P56" s="128"/>
      <c r="Q56" s="128"/>
      <c r="R56" s="128"/>
      <c r="S56" s="128"/>
      <c r="T56" s="128"/>
      <c r="U56" s="128"/>
      <c r="V56" s="128"/>
      <c r="W56" s="128"/>
    </row>
    <row r="57" spans="1:23" ht="15.5" thickTop="1" thickBot="1" x14ac:dyDescent="0.4">
      <c r="A57" s="142" t="s">
        <v>53</v>
      </c>
      <c r="B57" s="166" t="s">
        <v>53</v>
      </c>
      <c r="C57" s="166"/>
      <c r="D57" s="167" t="s">
        <v>949</v>
      </c>
      <c r="E57" s="168" t="e">
        <f>VLOOKUP($D$6,'CFR Report'!$FM$4:$JD$105,H52,FALSE)</f>
        <v>#N/A</v>
      </c>
      <c r="G57" s="187"/>
      <c r="H57" s="189">
        <v>68</v>
      </c>
      <c r="I57" s="228"/>
      <c r="J57" s="190" t="s">
        <v>58</v>
      </c>
      <c r="K57" s="128"/>
      <c r="L57" s="164"/>
      <c r="M57" s="128"/>
      <c r="N57" s="128"/>
      <c r="O57" s="128"/>
      <c r="P57" s="128"/>
      <c r="Q57" s="128"/>
      <c r="R57" s="128"/>
      <c r="S57" s="128"/>
      <c r="T57" s="128"/>
      <c r="U57" s="128"/>
      <c r="V57" s="128"/>
      <c r="W57" s="128"/>
    </row>
    <row r="58" spans="1:23" ht="15.5" thickTop="1" thickBot="1" x14ac:dyDescent="0.4">
      <c r="A58" s="142" t="s">
        <v>54</v>
      </c>
      <c r="B58" s="166" t="s">
        <v>54</v>
      </c>
      <c r="C58" s="166"/>
      <c r="D58" s="167" t="s">
        <v>950</v>
      </c>
      <c r="E58" s="168" t="e">
        <f>VLOOKUP($D$6,'CFR Report'!$FM$4:$JD$105,H53,FALSE)</f>
        <v>#N/A</v>
      </c>
      <c r="G58" s="187"/>
      <c r="H58" s="189">
        <v>69</v>
      </c>
      <c r="I58" s="228"/>
      <c r="J58" s="190" t="s">
        <v>59</v>
      </c>
      <c r="K58" s="128"/>
      <c r="L58" s="164"/>
      <c r="M58" s="128"/>
      <c r="N58" s="128"/>
      <c r="O58" s="128"/>
      <c r="P58" s="128"/>
      <c r="Q58" s="128"/>
      <c r="R58" s="128"/>
      <c r="S58" s="128"/>
      <c r="T58" s="128"/>
      <c r="U58" s="128"/>
      <c r="V58" s="128"/>
      <c r="W58" s="128"/>
    </row>
    <row r="59" spans="1:23" ht="15.5" thickTop="1" thickBot="1" x14ac:dyDescent="0.4">
      <c r="A59" s="142" t="s">
        <v>55</v>
      </c>
      <c r="B59" s="166" t="s">
        <v>55</v>
      </c>
      <c r="C59" s="166"/>
      <c r="D59" s="167" t="s">
        <v>951</v>
      </c>
      <c r="E59" s="168" t="e">
        <f>VLOOKUP($D$6,'CFR Report'!$FM$4:$JD$105,H54,FALSE)</f>
        <v>#N/A</v>
      </c>
      <c r="G59" s="187"/>
      <c r="H59" s="189">
        <v>70</v>
      </c>
      <c r="I59" s="228"/>
      <c r="J59" s="190" t="s">
        <v>60</v>
      </c>
      <c r="K59" s="128"/>
      <c r="L59" s="164"/>
      <c r="M59" s="128"/>
      <c r="N59" s="128"/>
      <c r="O59" s="128"/>
      <c r="P59" s="128"/>
      <c r="Q59" s="128"/>
      <c r="R59" s="128"/>
      <c r="S59" s="128"/>
      <c r="T59" s="128"/>
      <c r="U59" s="128"/>
      <c r="V59" s="128"/>
      <c r="W59" s="128"/>
    </row>
    <row r="60" spans="1:23" ht="15.5" thickTop="1" thickBot="1" x14ac:dyDescent="0.4">
      <c r="A60" s="142" t="s">
        <v>56</v>
      </c>
      <c r="B60" s="166" t="s">
        <v>56</v>
      </c>
      <c r="C60" s="166"/>
      <c r="D60" s="167" t="s">
        <v>952</v>
      </c>
      <c r="E60" s="168" t="e">
        <f>VLOOKUP($D$6,'CFR Report'!$FM$4:$JD$105,H55,FALSE)</f>
        <v>#N/A</v>
      </c>
      <c r="G60" s="187"/>
      <c r="H60" s="189">
        <v>71</v>
      </c>
      <c r="I60" s="228"/>
      <c r="J60" s="190" t="s">
        <v>61</v>
      </c>
      <c r="K60" s="128"/>
      <c r="L60" s="164"/>
      <c r="M60" s="128"/>
      <c r="N60" s="128"/>
      <c r="O60" s="128"/>
      <c r="P60" s="128"/>
      <c r="Q60" s="128"/>
      <c r="R60" s="128"/>
      <c r="S60" s="128"/>
      <c r="T60" s="128"/>
      <c r="U60" s="128"/>
      <c r="V60" s="128"/>
      <c r="W60" s="128"/>
    </row>
    <row r="61" spans="1:23" ht="15.5" thickTop="1" thickBot="1" x14ac:dyDescent="0.4">
      <c r="A61" s="142" t="s">
        <v>57</v>
      </c>
      <c r="B61" s="166" t="s">
        <v>57</v>
      </c>
      <c r="C61" s="166"/>
      <c r="D61" s="167" t="s">
        <v>953</v>
      </c>
      <c r="E61" s="168" t="e">
        <f>VLOOKUP($D$6,'CFR Report'!$FM$4:$JD$105,H56,FALSE)</f>
        <v>#N/A</v>
      </c>
      <c r="G61" s="187"/>
      <c r="H61" s="189">
        <v>72</v>
      </c>
      <c r="I61" s="228"/>
      <c r="J61" s="190" t="s">
        <v>62</v>
      </c>
      <c r="K61" s="128"/>
      <c r="L61" s="164"/>
      <c r="M61" s="128"/>
      <c r="N61" s="128"/>
      <c r="O61" s="128"/>
      <c r="P61" s="128"/>
      <c r="Q61" s="128"/>
      <c r="R61" s="128"/>
      <c r="S61" s="128"/>
      <c r="T61" s="128"/>
      <c r="U61" s="128"/>
      <c r="V61" s="128"/>
      <c r="W61" s="128"/>
    </row>
    <row r="62" spans="1:23" ht="15.5" thickTop="1" thickBot="1" x14ac:dyDescent="0.4">
      <c r="A62" s="142" t="s">
        <v>58</v>
      </c>
      <c r="B62" s="166" t="s">
        <v>58</v>
      </c>
      <c r="C62" s="166"/>
      <c r="D62" s="167" t="s">
        <v>954</v>
      </c>
      <c r="E62" s="168" t="e">
        <f>VLOOKUP($D$6,'CFR Report'!$FM$4:$JD$105,H57,FALSE)</f>
        <v>#N/A</v>
      </c>
      <c r="G62" s="187"/>
      <c r="H62" s="189">
        <v>73</v>
      </c>
      <c r="I62" s="228"/>
      <c r="J62" s="190" t="s">
        <v>63</v>
      </c>
      <c r="K62" s="128"/>
      <c r="L62" s="164"/>
      <c r="M62" s="128"/>
      <c r="N62" s="128"/>
      <c r="O62" s="128"/>
      <c r="P62" s="128"/>
      <c r="Q62" s="128"/>
      <c r="R62" s="128"/>
      <c r="S62" s="128"/>
      <c r="T62" s="128"/>
      <c r="U62" s="128"/>
      <c r="V62" s="128"/>
      <c r="W62" s="128"/>
    </row>
    <row r="63" spans="1:23" ht="15.5" thickTop="1" thickBot="1" x14ac:dyDescent="0.4">
      <c r="A63" s="142" t="s">
        <v>59</v>
      </c>
      <c r="B63" s="166" t="s">
        <v>59</v>
      </c>
      <c r="C63" s="166"/>
      <c r="D63" s="167" t="s">
        <v>955</v>
      </c>
      <c r="E63" s="168" t="e">
        <f>VLOOKUP($D$6,'CFR Report'!$FM$4:$JD$105,H58,FALSE)</f>
        <v>#N/A</v>
      </c>
      <c r="G63" s="187"/>
      <c r="H63" s="189">
        <v>74</v>
      </c>
      <c r="I63" s="228"/>
      <c r="J63" s="190" t="s">
        <v>64</v>
      </c>
      <c r="K63" s="128"/>
      <c r="L63" s="164"/>
      <c r="M63" s="128"/>
      <c r="N63" s="128"/>
      <c r="O63" s="128"/>
      <c r="P63" s="128"/>
      <c r="Q63" s="128"/>
      <c r="R63" s="128"/>
      <c r="S63" s="128"/>
      <c r="T63" s="128"/>
      <c r="U63" s="128"/>
      <c r="V63" s="128"/>
      <c r="W63" s="128"/>
    </row>
    <row r="64" spans="1:23" ht="15.5" thickTop="1" thickBot="1" x14ac:dyDescent="0.4">
      <c r="A64" s="142" t="s">
        <v>60</v>
      </c>
      <c r="B64" s="166" t="s">
        <v>60</v>
      </c>
      <c r="C64" s="166"/>
      <c r="D64" s="167" t="s">
        <v>956</v>
      </c>
      <c r="E64" s="168" t="e">
        <f>VLOOKUP($D$6,'CFR Report'!$FM$4:$JD$105,H59,FALSE)</f>
        <v>#N/A</v>
      </c>
      <c r="G64" s="188"/>
      <c r="H64" s="189">
        <v>75</v>
      </c>
      <c r="I64" s="228"/>
      <c r="J64" s="190" t="s">
        <v>65</v>
      </c>
      <c r="K64" s="128"/>
      <c r="L64" s="164"/>
      <c r="M64" s="128"/>
      <c r="N64" s="128"/>
      <c r="O64" s="128"/>
      <c r="P64" s="128"/>
      <c r="Q64" s="128"/>
      <c r="R64" s="128"/>
      <c r="S64" s="128"/>
      <c r="T64" s="128"/>
      <c r="U64" s="128"/>
      <c r="V64" s="128"/>
      <c r="W64" s="128"/>
    </row>
    <row r="65" spans="1:23" ht="15.5" thickTop="1" thickBot="1" x14ac:dyDescent="0.4">
      <c r="A65" s="142" t="s">
        <v>61</v>
      </c>
      <c r="B65" s="166" t="s">
        <v>61</v>
      </c>
      <c r="C65" s="166"/>
      <c r="D65" s="167" t="s">
        <v>957</v>
      </c>
      <c r="E65" s="168" t="e">
        <f>VLOOKUP($D$6,'CFR Report'!$FM$4:$JD$105,H60,FALSE)</f>
        <v>#N/A</v>
      </c>
      <c r="G65" s="187"/>
      <c r="H65" s="189">
        <v>76</v>
      </c>
      <c r="I65" s="228"/>
      <c r="J65" s="190" t="s">
        <v>188</v>
      </c>
      <c r="K65" s="128"/>
      <c r="L65" s="164"/>
      <c r="M65" s="128"/>
      <c r="N65" s="128"/>
      <c r="O65" s="128"/>
      <c r="P65" s="128"/>
      <c r="Q65" s="128"/>
      <c r="R65" s="128"/>
      <c r="S65" s="128"/>
      <c r="T65" s="128"/>
      <c r="U65" s="128"/>
      <c r="V65" s="128"/>
      <c r="W65" s="128"/>
    </row>
    <row r="66" spans="1:23" ht="15.5" thickTop="1" thickBot="1" x14ac:dyDescent="0.4">
      <c r="A66" s="142" t="s">
        <v>62</v>
      </c>
      <c r="B66" s="166" t="s">
        <v>62</v>
      </c>
      <c r="C66" s="166"/>
      <c r="D66" s="167" t="s">
        <v>958</v>
      </c>
      <c r="E66" s="168" t="e">
        <f>VLOOKUP($D$6,'CFR Report'!$FM$4:$JD$105,H61,FALSE)</f>
        <v>#N/A</v>
      </c>
      <c r="G66" s="187"/>
      <c r="H66" s="189">
        <v>77</v>
      </c>
      <c r="I66" s="228"/>
      <c r="J66" s="190" t="s">
        <v>189</v>
      </c>
      <c r="K66" s="128"/>
      <c r="L66" s="164"/>
      <c r="M66" s="128"/>
      <c r="N66" s="128"/>
      <c r="O66" s="128"/>
      <c r="P66" s="128"/>
      <c r="Q66" s="128"/>
      <c r="R66" s="128"/>
      <c r="S66" s="128"/>
      <c r="T66" s="128"/>
      <c r="U66" s="128"/>
      <c r="V66" s="128"/>
      <c r="W66" s="128"/>
    </row>
    <row r="67" spans="1:23" ht="15.5" thickTop="1" thickBot="1" x14ac:dyDescent="0.4">
      <c r="A67" s="142" t="s">
        <v>63</v>
      </c>
      <c r="B67" s="166" t="s">
        <v>63</v>
      </c>
      <c r="C67" s="166"/>
      <c r="D67" s="167" t="s">
        <v>959</v>
      </c>
      <c r="E67" s="168" t="e">
        <f>VLOOKUP($D$6,'CFR Report'!$FM$4:$JD$105,H62,FALSE)</f>
        <v>#N/A</v>
      </c>
      <c r="G67" s="187"/>
      <c r="H67" s="189">
        <v>78</v>
      </c>
      <c r="I67" s="228"/>
      <c r="J67" s="190" t="s">
        <v>67</v>
      </c>
      <c r="K67" s="128"/>
      <c r="L67" s="164"/>
      <c r="M67" s="128"/>
      <c r="N67" s="128"/>
      <c r="O67" s="128"/>
      <c r="P67" s="128"/>
      <c r="Q67" s="128"/>
      <c r="R67" s="128"/>
      <c r="S67" s="128"/>
      <c r="T67" s="128"/>
      <c r="U67" s="128"/>
      <c r="V67" s="128"/>
      <c r="W67" s="128"/>
    </row>
    <row r="68" spans="1:23" ht="15.5" thickTop="1" thickBot="1" x14ac:dyDescent="0.4">
      <c r="A68" s="142" t="s">
        <v>64</v>
      </c>
      <c r="B68" s="166" t="s">
        <v>64</v>
      </c>
      <c r="C68" s="166"/>
      <c r="D68" s="167" t="s">
        <v>960</v>
      </c>
      <c r="E68" s="168" t="e">
        <f>VLOOKUP($D$6,'CFR Report'!$FM$4:$JD$105,H63,FALSE)</f>
        <v>#N/A</v>
      </c>
      <c r="G68" s="187"/>
      <c r="H68" s="189">
        <v>79</v>
      </c>
      <c r="I68" s="228"/>
      <c r="J68" s="190" t="s">
        <v>68</v>
      </c>
      <c r="K68" s="128"/>
      <c r="L68" s="164"/>
      <c r="M68" s="128"/>
      <c r="N68" s="128"/>
      <c r="O68" s="128"/>
      <c r="P68" s="128"/>
      <c r="Q68" s="128"/>
      <c r="R68" s="128"/>
      <c r="S68" s="128"/>
      <c r="T68" s="128"/>
      <c r="U68" s="128"/>
      <c r="V68" s="128"/>
      <c r="W68" s="128"/>
    </row>
    <row r="69" spans="1:23" ht="15.5" thickTop="1" thickBot="1" x14ac:dyDescent="0.4">
      <c r="A69" s="142" t="s">
        <v>65</v>
      </c>
      <c r="B69" s="166" t="s">
        <v>65</v>
      </c>
      <c r="C69" s="166"/>
      <c r="D69" s="167" t="s">
        <v>961</v>
      </c>
      <c r="E69" s="168" t="e">
        <f>VLOOKUP($D$6,'CFR Report'!$FM$4:$JD$105,H64,FALSE)</f>
        <v>#N/A</v>
      </c>
      <c r="G69" s="187"/>
      <c r="H69" s="189">
        <v>80</v>
      </c>
      <c r="I69" s="228"/>
      <c r="J69" s="190" t="s">
        <v>69</v>
      </c>
      <c r="K69" s="128"/>
      <c r="L69" s="164"/>
      <c r="M69" s="128"/>
      <c r="N69" s="128"/>
      <c r="O69" s="128"/>
      <c r="P69" s="128"/>
      <c r="Q69" s="128"/>
      <c r="R69" s="128"/>
      <c r="S69" s="128"/>
      <c r="T69" s="128"/>
      <c r="U69" s="128"/>
      <c r="V69" s="128"/>
      <c r="W69" s="128"/>
    </row>
    <row r="70" spans="1:23" ht="15.5" thickTop="1" thickBot="1" x14ac:dyDescent="0.4">
      <c r="A70" s="142" t="s">
        <v>188</v>
      </c>
      <c r="B70" s="225" t="s">
        <v>66</v>
      </c>
      <c r="C70" s="166" t="s">
        <v>962</v>
      </c>
      <c r="D70" s="167" t="s">
        <v>963</v>
      </c>
      <c r="E70" s="168" t="e">
        <f>VLOOKUP($D$6,'CFR Report'!$FM$4:$JD$105,H65,FALSE)</f>
        <v>#N/A</v>
      </c>
      <c r="G70" s="188"/>
      <c r="H70" s="189">
        <v>81</v>
      </c>
      <c r="I70" s="228"/>
      <c r="J70" s="190" t="s">
        <v>70</v>
      </c>
      <c r="K70" s="128"/>
      <c r="L70" s="164"/>
      <c r="M70" s="128"/>
      <c r="N70" s="128"/>
      <c r="O70" s="128"/>
      <c r="P70" s="128"/>
      <c r="Q70" s="128"/>
      <c r="R70" s="128"/>
      <c r="S70" s="128"/>
      <c r="T70" s="128"/>
      <c r="U70" s="128"/>
      <c r="V70" s="128"/>
      <c r="W70" s="128"/>
    </row>
    <row r="71" spans="1:23" ht="15.5" thickTop="1" thickBot="1" x14ac:dyDescent="0.4">
      <c r="A71" s="142" t="s">
        <v>189</v>
      </c>
      <c r="B71" s="226"/>
      <c r="C71" s="166" t="s">
        <v>964</v>
      </c>
      <c r="D71" s="167" t="s">
        <v>965</v>
      </c>
      <c r="E71" s="168" t="e">
        <f>VLOOKUP($D$6,'CFR Report'!$FM$4:$JD$105,H66,FALSE)</f>
        <v>#N/A</v>
      </c>
      <c r="G71" s="187"/>
      <c r="H71" s="189">
        <v>82</v>
      </c>
      <c r="I71" s="216" t="s">
        <v>75</v>
      </c>
      <c r="J71" s="190" t="s">
        <v>0</v>
      </c>
      <c r="K71" s="128"/>
      <c r="L71" s="164"/>
      <c r="M71" s="128"/>
      <c r="N71" s="128"/>
      <c r="O71" s="128"/>
      <c r="P71" s="128"/>
      <c r="Q71" s="128"/>
      <c r="R71" s="128"/>
      <c r="S71" s="128"/>
      <c r="T71" s="128"/>
      <c r="U71" s="128"/>
      <c r="V71" s="128"/>
      <c r="W71" s="128"/>
    </row>
    <row r="72" spans="1:23" ht="15.5" thickTop="1" thickBot="1" x14ac:dyDescent="0.4">
      <c r="A72" s="142" t="s">
        <v>67</v>
      </c>
      <c r="B72" s="166" t="s">
        <v>67</v>
      </c>
      <c r="C72" s="166"/>
      <c r="D72" s="167" t="s">
        <v>966</v>
      </c>
      <c r="E72" s="168" t="e">
        <f>VLOOKUP($D$6,'CFR Report'!$FM$4:$JD$105,H67,FALSE)</f>
        <v>#N/A</v>
      </c>
      <c r="G72" s="187"/>
      <c r="H72" s="189">
        <v>83</v>
      </c>
      <c r="I72" s="216"/>
      <c r="J72" s="190" t="s">
        <v>1</v>
      </c>
      <c r="K72" s="128"/>
      <c r="L72" s="164"/>
      <c r="M72" s="128"/>
      <c r="N72" s="128"/>
      <c r="O72" s="128"/>
      <c r="P72" s="128"/>
      <c r="Q72" s="128"/>
      <c r="R72" s="128"/>
      <c r="S72" s="128"/>
      <c r="T72" s="128"/>
      <c r="U72" s="128"/>
      <c r="V72" s="128"/>
      <c r="W72" s="128"/>
    </row>
    <row r="73" spans="1:23" ht="15.5" thickTop="1" thickBot="1" x14ac:dyDescent="0.4">
      <c r="A73" s="142" t="s">
        <v>68</v>
      </c>
      <c r="B73" s="166" t="s">
        <v>68</v>
      </c>
      <c r="C73" s="166"/>
      <c r="D73" s="167" t="s">
        <v>967</v>
      </c>
      <c r="E73" s="168" t="e">
        <f>VLOOKUP($D$6,'CFR Report'!$FM$4:$JD$105,H68,FALSE)</f>
        <v>#N/A</v>
      </c>
      <c r="G73" s="188"/>
      <c r="H73" s="189">
        <v>84</v>
      </c>
      <c r="I73" s="216"/>
      <c r="J73" s="190" t="s">
        <v>190</v>
      </c>
      <c r="K73" s="128"/>
      <c r="L73" s="164"/>
      <c r="M73" s="128"/>
      <c r="N73" s="128"/>
      <c r="O73" s="128"/>
      <c r="P73" s="128"/>
      <c r="Q73" s="128"/>
      <c r="R73" s="128"/>
      <c r="S73" s="128"/>
      <c r="T73" s="128"/>
      <c r="U73" s="128"/>
      <c r="V73" s="128"/>
      <c r="W73" s="128"/>
    </row>
    <row r="74" spans="1:23" ht="15.5" thickTop="1" thickBot="1" x14ac:dyDescent="0.4">
      <c r="A74" s="142" t="s">
        <v>69</v>
      </c>
      <c r="B74" s="166" t="s">
        <v>69</v>
      </c>
      <c r="C74" s="166"/>
      <c r="D74" s="167" t="s">
        <v>968</v>
      </c>
      <c r="E74" s="168" t="e">
        <f>VLOOKUP($D$6,'CFR Report'!$FM$4:$JD$105,H69,FALSE)</f>
        <v>#N/A</v>
      </c>
      <c r="G74" s="187"/>
      <c r="H74" s="189">
        <v>85</v>
      </c>
      <c r="I74" s="216" t="s">
        <v>76</v>
      </c>
      <c r="J74" s="190" t="s">
        <v>191</v>
      </c>
      <c r="K74" s="128"/>
      <c r="L74" s="164"/>
      <c r="M74" s="128"/>
      <c r="N74" s="128"/>
      <c r="O74" s="128"/>
      <c r="P74" s="128"/>
      <c r="Q74" s="128"/>
      <c r="R74" s="128"/>
      <c r="S74" s="128"/>
      <c r="T74" s="128"/>
      <c r="U74" s="128"/>
      <c r="V74" s="128"/>
      <c r="W74" s="128"/>
    </row>
    <row r="75" spans="1:23" ht="15.5" thickTop="1" thickBot="1" x14ac:dyDescent="0.4">
      <c r="A75" s="142" t="s">
        <v>70</v>
      </c>
      <c r="B75" s="166" t="s">
        <v>70</v>
      </c>
      <c r="C75" s="166"/>
      <c r="D75" s="167" t="s">
        <v>969</v>
      </c>
      <c r="E75" s="168" t="e">
        <f>VLOOKUP($D$6,'CFR Report'!$FM$4:$JD$105,H70,FALSE)</f>
        <v>#N/A</v>
      </c>
      <c r="G75" s="187"/>
      <c r="H75" s="189">
        <v>86</v>
      </c>
      <c r="I75" s="216"/>
      <c r="J75" s="190" t="s">
        <v>192</v>
      </c>
      <c r="K75" s="128"/>
      <c r="L75" s="164"/>
      <c r="M75" s="128"/>
      <c r="N75" s="128"/>
      <c r="O75" s="128"/>
      <c r="P75" s="128"/>
      <c r="Q75" s="128"/>
      <c r="R75" s="128"/>
      <c r="S75" s="128"/>
      <c r="T75" s="128"/>
      <c r="U75" s="128"/>
      <c r="V75" s="128"/>
      <c r="W75" s="128"/>
    </row>
    <row r="76" spans="1:23" ht="15.5" thickTop="1" thickBot="1" x14ac:dyDescent="0.4">
      <c r="D76" s="163" t="s">
        <v>970</v>
      </c>
      <c r="E76" s="169" t="e">
        <f>SUM(E43:E74)</f>
        <v>#N/A</v>
      </c>
      <c r="G76" s="128"/>
      <c r="H76" s="189">
        <v>87</v>
      </c>
      <c r="I76" s="216"/>
      <c r="J76" s="190" t="s">
        <v>2</v>
      </c>
      <c r="K76" s="128"/>
      <c r="L76" s="128"/>
      <c r="M76" s="128"/>
      <c r="N76" s="128"/>
      <c r="O76" s="128"/>
      <c r="P76" s="128"/>
      <c r="Q76" s="128"/>
      <c r="R76" s="128"/>
      <c r="S76" s="128"/>
      <c r="T76" s="128"/>
      <c r="U76" s="128"/>
      <c r="V76" s="128"/>
      <c r="W76" s="128"/>
    </row>
    <row r="77" spans="1:23" ht="15" thickTop="1" x14ac:dyDescent="0.35">
      <c r="E77" s="160"/>
      <c r="G77" s="128"/>
      <c r="H77" s="189">
        <v>88</v>
      </c>
      <c r="I77" s="216"/>
      <c r="J77" s="190" t="s">
        <v>3</v>
      </c>
      <c r="K77" s="128"/>
      <c r="L77" s="128"/>
      <c r="M77" s="128"/>
      <c r="N77" s="128"/>
      <c r="O77" s="128"/>
      <c r="P77" s="128"/>
      <c r="Q77" s="128"/>
      <c r="R77" s="128"/>
      <c r="S77" s="128"/>
      <c r="T77" s="128"/>
      <c r="U77" s="128"/>
      <c r="V77" s="128"/>
      <c r="W77" s="128"/>
    </row>
    <row r="78" spans="1:23" ht="15" thickBot="1" x14ac:dyDescent="0.4">
      <c r="E78" s="160"/>
      <c r="G78" s="128"/>
      <c r="H78" s="189">
        <v>89</v>
      </c>
      <c r="I78" s="216"/>
      <c r="J78" s="190" t="s">
        <v>4</v>
      </c>
      <c r="K78" s="128"/>
      <c r="L78" s="128"/>
      <c r="M78" s="128"/>
      <c r="N78" s="128"/>
      <c r="O78" s="128"/>
      <c r="P78" s="128"/>
      <c r="Q78" s="128"/>
      <c r="R78" s="128"/>
      <c r="S78" s="128"/>
      <c r="T78" s="128"/>
      <c r="U78" s="128"/>
      <c r="V78" s="128"/>
      <c r="W78" s="128"/>
    </row>
    <row r="79" spans="1:23" ht="12.75" customHeight="1" thickTop="1" thickBot="1" x14ac:dyDescent="0.45">
      <c r="C79" s="162" t="s">
        <v>971</v>
      </c>
      <c r="D79" s="162"/>
      <c r="E79" s="170" t="e">
        <f>E39-E76</f>
        <v>#N/A</v>
      </c>
      <c r="G79" s="128"/>
      <c r="H79" s="189">
        <v>90</v>
      </c>
      <c r="I79" s="216" t="s">
        <v>77</v>
      </c>
      <c r="J79" s="190" t="s">
        <v>193</v>
      </c>
      <c r="K79" s="128"/>
      <c r="L79" s="128"/>
      <c r="M79" s="128"/>
      <c r="N79" s="128"/>
      <c r="O79" s="128"/>
      <c r="P79" s="128"/>
      <c r="Q79" s="128"/>
      <c r="R79" s="128"/>
      <c r="S79" s="128"/>
      <c r="T79" s="128"/>
      <c r="U79" s="128"/>
      <c r="V79" s="128"/>
      <c r="W79" s="128"/>
    </row>
    <row r="80" spans="1:23" ht="20.25" customHeight="1" thickTop="1" thickBot="1" x14ac:dyDescent="0.45">
      <c r="C80" s="162" t="s">
        <v>972</v>
      </c>
      <c r="D80" s="162"/>
      <c r="E80" s="170" t="e">
        <f>E14</f>
        <v>#N/A</v>
      </c>
      <c r="G80" s="128"/>
      <c r="H80" s="189">
        <v>91</v>
      </c>
      <c r="I80" s="216"/>
      <c r="J80" s="190" t="s">
        <v>194</v>
      </c>
      <c r="K80" s="128"/>
      <c r="L80" s="128"/>
      <c r="M80" s="128"/>
      <c r="N80" s="128"/>
      <c r="O80" s="128"/>
      <c r="P80" s="128"/>
      <c r="Q80" s="128"/>
      <c r="R80" s="128"/>
      <c r="S80" s="128"/>
      <c r="T80" s="128"/>
      <c r="U80" s="128"/>
      <c r="V80" s="128"/>
      <c r="W80" s="128"/>
    </row>
    <row r="81" spans="1:23" ht="20.25" customHeight="1" thickTop="1" x14ac:dyDescent="0.35">
      <c r="E81" s="160"/>
      <c r="G81" s="128"/>
      <c r="H81" s="189">
        <v>92</v>
      </c>
      <c r="I81" s="216"/>
      <c r="J81" s="190" t="s">
        <v>195</v>
      </c>
      <c r="K81" s="128"/>
      <c r="L81" s="128"/>
      <c r="M81" s="128"/>
      <c r="N81" s="128"/>
      <c r="O81" s="128"/>
      <c r="P81" s="128"/>
      <c r="Q81" s="128"/>
      <c r="R81" s="128"/>
      <c r="S81" s="128"/>
      <c r="T81" s="128"/>
      <c r="U81" s="128"/>
      <c r="V81" s="128"/>
      <c r="W81" s="128"/>
    </row>
    <row r="82" spans="1:23" ht="16" x14ac:dyDescent="0.4">
      <c r="D82" s="162" t="s">
        <v>973</v>
      </c>
      <c r="E82" s="160"/>
      <c r="G82" s="128"/>
      <c r="H82" s="189">
        <v>93</v>
      </c>
      <c r="I82" s="216"/>
      <c r="J82" s="190" t="s">
        <v>196</v>
      </c>
      <c r="K82" s="128"/>
      <c r="L82" s="128"/>
      <c r="M82" s="128"/>
      <c r="N82" s="128"/>
      <c r="O82" s="128"/>
      <c r="P82" s="128"/>
      <c r="Q82" s="128"/>
      <c r="R82" s="128"/>
      <c r="S82" s="128"/>
      <c r="T82" s="128"/>
      <c r="U82" s="128"/>
      <c r="V82" s="128"/>
      <c r="W82" s="128"/>
    </row>
    <row r="83" spans="1:23" ht="15" thickBot="1" x14ac:dyDescent="0.4">
      <c r="E83" s="160"/>
      <c r="G83" s="128"/>
      <c r="H83" s="189">
        <v>94</v>
      </c>
      <c r="I83" s="216"/>
      <c r="J83" s="190" t="s">
        <v>197</v>
      </c>
      <c r="K83" s="128"/>
      <c r="L83" s="128"/>
      <c r="M83" s="128"/>
      <c r="N83" s="128"/>
      <c r="O83" s="128"/>
      <c r="P83" s="128"/>
      <c r="Q83" s="128"/>
      <c r="R83" s="128"/>
      <c r="S83" s="128"/>
      <c r="T83" s="128"/>
      <c r="U83" s="128"/>
      <c r="V83" s="128"/>
      <c r="W83" s="128"/>
    </row>
    <row r="84" spans="1:23" ht="15.5" thickTop="1" thickBot="1" x14ac:dyDescent="0.4">
      <c r="A84" s="142" t="s">
        <v>193</v>
      </c>
      <c r="B84" s="171" t="s">
        <v>193</v>
      </c>
      <c r="C84" s="171"/>
      <c r="D84" s="172" t="s">
        <v>974</v>
      </c>
      <c r="E84" s="173" t="e">
        <f>VLOOKUP($D$6,'CFR Report'!$FM$4:$JD$105,H79,FALSE)</f>
        <v>#N/A</v>
      </c>
      <c r="G84" s="128"/>
      <c r="H84" s="189">
        <v>95</v>
      </c>
      <c r="I84" s="216"/>
      <c r="J84" s="190" t="s">
        <v>198</v>
      </c>
      <c r="K84" s="128"/>
      <c r="L84" s="128"/>
      <c r="M84" s="128"/>
      <c r="N84" s="128"/>
      <c r="O84" s="128"/>
      <c r="P84" s="128"/>
      <c r="Q84" s="128"/>
      <c r="R84" s="128"/>
      <c r="S84" s="128"/>
      <c r="T84" s="128"/>
      <c r="U84" s="128"/>
      <c r="V84" s="128"/>
      <c r="W84" s="128"/>
    </row>
    <row r="85" spans="1:23" ht="15.5" thickTop="1" thickBot="1" x14ac:dyDescent="0.4">
      <c r="A85" s="142" t="s">
        <v>194</v>
      </c>
      <c r="B85" s="171" t="s">
        <v>194</v>
      </c>
      <c r="C85" s="171"/>
      <c r="D85" s="172" t="s">
        <v>975</v>
      </c>
      <c r="E85" s="169" t="e">
        <f>VLOOKUP($D$6,'CFR Report'!$FM$4:$JD$105,H80,FALSE)-E84</f>
        <v>#N/A</v>
      </c>
      <c r="G85" s="128"/>
      <c r="H85" s="189">
        <v>96</v>
      </c>
      <c r="I85" s="216" t="s">
        <v>78</v>
      </c>
      <c r="J85" s="216"/>
      <c r="K85" s="128"/>
      <c r="L85" s="128"/>
      <c r="M85" s="128"/>
      <c r="N85" s="128"/>
      <c r="O85" s="128"/>
      <c r="P85" s="128"/>
      <c r="Q85" s="128"/>
      <c r="R85" s="128"/>
      <c r="S85" s="128"/>
      <c r="T85" s="128"/>
      <c r="U85" s="128"/>
      <c r="V85" s="128"/>
      <c r="W85" s="128"/>
    </row>
    <row r="86" spans="1:23" ht="15" thickTop="1" x14ac:dyDescent="0.35">
      <c r="B86" s="165"/>
      <c r="C86" s="165"/>
      <c r="D86" s="161"/>
      <c r="E86" s="160"/>
      <c r="G86" s="128"/>
      <c r="H86" s="128"/>
      <c r="I86" s="128"/>
      <c r="J86" s="128"/>
      <c r="K86" s="128"/>
      <c r="L86" s="128"/>
      <c r="M86" s="128"/>
      <c r="N86" s="128"/>
      <c r="O86" s="128"/>
      <c r="P86" s="128"/>
      <c r="Q86" s="128"/>
      <c r="R86" s="128"/>
      <c r="S86" s="128"/>
      <c r="T86" s="128"/>
      <c r="U86" s="128"/>
      <c r="V86" s="128"/>
      <c r="W86" s="128"/>
    </row>
    <row r="87" spans="1:23" x14ac:dyDescent="0.35">
      <c r="E87" s="160"/>
      <c r="G87" s="128"/>
      <c r="H87" s="128"/>
      <c r="I87" s="128"/>
      <c r="J87" s="128"/>
      <c r="K87" s="128"/>
      <c r="L87" s="128"/>
      <c r="M87" s="128"/>
      <c r="N87" s="128"/>
      <c r="O87" s="128"/>
      <c r="P87" s="128"/>
      <c r="Q87" s="128"/>
      <c r="R87" s="128"/>
      <c r="S87" s="128"/>
      <c r="T87" s="128"/>
      <c r="U87" s="128"/>
      <c r="V87" s="128"/>
      <c r="W87" s="128"/>
    </row>
    <row r="88" spans="1:23" ht="16" x14ac:dyDescent="0.4">
      <c r="D88" s="162" t="s">
        <v>75</v>
      </c>
      <c r="E88" s="160"/>
      <c r="G88" s="128"/>
      <c r="H88" s="128"/>
      <c r="I88" s="128"/>
      <c r="J88" s="128"/>
      <c r="K88" s="128"/>
      <c r="L88" s="128"/>
      <c r="M88" s="128"/>
      <c r="N88" s="128"/>
      <c r="O88" s="128"/>
      <c r="P88" s="128"/>
      <c r="Q88" s="128"/>
      <c r="R88" s="128"/>
      <c r="S88" s="128"/>
      <c r="T88" s="128"/>
      <c r="U88" s="128"/>
      <c r="V88" s="128"/>
      <c r="W88" s="128"/>
    </row>
    <row r="89" spans="1:23" ht="15" thickBot="1" x14ac:dyDescent="0.4">
      <c r="E89" s="160"/>
      <c r="G89" s="128"/>
      <c r="H89" s="128"/>
      <c r="I89" s="128"/>
      <c r="J89" s="128"/>
      <c r="K89" s="128"/>
      <c r="L89" s="128"/>
      <c r="M89" s="128"/>
      <c r="N89" s="128"/>
      <c r="O89" s="128"/>
      <c r="P89" s="128"/>
      <c r="Q89" s="128"/>
      <c r="R89" s="128"/>
      <c r="S89" s="128"/>
      <c r="T89" s="128"/>
      <c r="U89" s="128"/>
      <c r="V89" s="128"/>
      <c r="W89" s="128"/>
    </row>
    <row r="90" spans="1:23" ht="15.5" thickTop="1" thickBot="1" x14ac:dyDescent="0.4">
      <c r="A90" s="142" t="s">
        <v>0</v>
      </c>
      <c r="B90" s="168" t="s">
        <v>0</v>
      </c>
      <c r="C90" s="168"/>
      <c r="D90" s="174" t="s">
        <v>976</v>
      </c>
      <c r="E90" s="168" t="e">
        <f>VLOOKUP($D$6,'CFR Report'!$FM$4:$JD$105,H71,FALSE)</f>
        <v>#N/A</v>
      </c>
      <c r="G90" s="187"/>
      <c r="H90" s="128"/>
      <c r="I90" s="128"/>
      <c r="J90" s="128"/>
      <c r="K90" s="128"/>
      <c r="L90" s="128"/>
      <c r="M90" s="128"/>
      <c r="N90" s="128"/>
      <c r="O90" s="128"/>
      <c r="P90" s="128"/>
      <c r="Q90" s="128"/>
      <c r="R90" s="128"/>
      <c r="S90" s="128"/>
      <c r="T90" s="128"/>
      <c r="U90" s="128"/>
      <c r="V90" s="128"/>
      <c r="W90" s="128"/>
    </row>
    <row r="91" spans="1:23" ht="15.5" thickTop="1" thickBot="1" x14ac:dyDescent="0.4">
      <c r="A91" s="142" t="s">
        <v>1</v>
      </c>
      <c r="B91" s="168" t="s">
        <v>1</v>
      </c>
      <c r="C91" s="168"/>
      <c r="D91" s="174" t="s">
        <v>977</v>
      </c>
      <c r="E91" s="168" t="e">
        <f>VLOOKUP($D$6,'CFR Report'!$FM$4:$JD$105,H72,FALSE)</f>
        <v>#N/A</v>
      </c>
      <c r="G91" s="187"/>
      <c r="H91" s="128"/>
      <c r="I91" s="128"/>
      <c r="J91" s="128"/>
      <c r="K91" s="128"/>
      <c r="L91" s="128"/>
      <c r="M91" s="128"/>
      <c r="N91" s="128"/>
      <c r="O91" s="128"/>
      <c r="P91" s="128"/>
      <c r="Q91" s="128"/>
      <c r="R91" s="128"/>
      <c r="S91" s="128"/>
      <c r="T91" s="128"/>
      <c r="U91" s="128"/>
      <c r="V91" s="128"/>
      <c r="W91" s="128"/>
    </row>
    <row r="92" spans="1:23" ht="15.5" thickTop="1" thickBot="1" x14ac:dyDescent="0.4">
      <c r="A92" s="142" t="s">
        <v>190</v>
      </c>
      <c r="B92" s="168" t="s">
        <v>190</v>
      </c>
      <c r="C92" s="168"/>
      <c r="D92" s="174" t="s">
        <v>967</v>
      </c>
      <c r="E92" s="168" t="e">
        <f>VLOOKUP($D$6,'CFR Report'!$FM$4:$JD$105,H73,FALSE)</f>
        <v>#N/A</v>
      </c>
      <c r="G92" s="187"/>
      <c r="H92" s="128"/>
      <c r="I92" s="128"/>
      <c r="J92" s="128"/>
      <c r="K92" s="128"/>
      <c r="L92" s="128"/>
      <c r="M92" s="128"/>
      <c r="N92" s="128"/>
      <c r="O92" s="128"/>
      <c r="P92" s="128"/>
      <c r="Q92" s="128"/>
      <c r="R92" s="128"/>
      <c r="S92" s="128"/>
      <c r="T92" s="128"/>
      <c r="U92" s="128"/>
      <c r="V92" s="128"/>
      <c r="W92" s="128"/>
    </row>
    <row r="93" spans="1:23" ht="15.5" thickTop="1" thickBot="1" x14ac:dyDescent="0.4">
      <c r="A93" s="142"/>
      <c r="D93" s="163" t="s">
        <v>978</v>
      </c>
      <c r="E93" s="169" t="e">
        <f>SUM(E90:E92)</f>
        <v>#N/A</v>
      </c>
      <c r="G93" s="128"/>
      <c r="H93" s="128"/>
      <c r="I93" s="128"/>
      <c r="J93" s="128"/>
      <c r="K93" s="128"/>
      <c r="L93" s="128"/>
      <c r="M93" s="128"/>
      <c r="N93" s="128"/>
      <c r="O93" s="128"/>
      <c r="P93" s="128"/>
      <c r="Q93" s="128"/>
      <c r="R93" s="128"/>
      <c r="S93" s="128"/>
      <c r="T93" s="128"/>
      <c r="U93" s="128"/>
      <c r="V93" s="128"/>
      <c r="W93" s="128"/>
    </row>
    <row r="94" spans="1:23" ht="16.5" thickTop="1" x14ac:dyDescent="0.4">
      <c r="D94" s="162" t="s">
        <v>76</v>
      </c>
      <c r="E94" s="160"/>
      <c r="G94" s="128"/>
      <c r="H94" s="128"/>
      <c r="I94" s="128"/>
      <c r="J94" s="128"/>
      <c r="K94" s="128"/>
      <c r="L94" s="128"/>
      <c r="M94" s="128"/>
      <c r="N94" s="128"/>
      <c r="O94" s="128"/>
      <c r="P94" s="128"/>
      <c r="Q94" s="128"/>
      <c r="R94" s="128"/>
      <c r="S94" s="128"/>
      <c r="T94" s="128"/>
      <c r="U94" s="128"/>
      <c r="V94" s="128"/>
      <c r="W94" s="128"/>
    </row>
    <row r="95" spans="1:23" ht="15" thickBot="1" x14ac:dyDescent="0.4">
      <c r="E95" s="160"/>
      <c r="G95" s="128"/>
      <c r="H95" s="128"/>
      <c r="I95" s="128"/>
      <c r="J95" s="128"/>
      <c r="K95" s="128"/>
      <c r="L95" s="128"/>
      <c r="M95" s="128"/>
      <c r="N95" s="128"/>
      <c r="O95" s="128"/>
      <c r="P95" s="128"/>
      <c r="Q95" s="128"/>
      <c r="R95" s="128"/>
      <c r="S95" s="128"/>
      <c r="T95" s="128"/>
      <c r="U95" s="128"/>
      <c r="V95" s="128"/>
      <c r="W95" s="128"/>
    </row>
    <row r="96" spans="1:23" ht="15.5" thickTop="1" thickBot="1" x14ac:dyDescent="0.4">
      <c r="A96" s="142" t="s">
        <v>192</v>
      </c>
      <c r="B96" s="168" t="s">
        <v>192</v>
      </c>
      <c r="C96" s="168"/>
      <c r="D96" s="174" t="s">
        <v>979</v>
      </c>
      <c r="E96" s="168" t="e">
        <f>VLOOKUP($D$6,'CFR Report'!$FM$4:$JD$105,H75,FALSE)</f>
        <v>#N/A</v>
      </c>
      <c r="G96" s="187"/>
      <c r="H96" s="128"/>
      <c r="I96" s="128"/>
      <c r="J96" s="128"/>
      <c r="K96" s="128"/>
      <c r="L96" s="128"/>
      <c r="M96" s="128"/>
      <c r="N96" s="128"/>
      <c r="O96" s="128"/>
      <c r="P96" s="128"/>
      <c r="Q96" s="128"/>
      <c r="R96" s="128"/>
      <c r="S96" s="128"/>
      <c r="T96" s="128"/>
      <c r="U96" s="128"/>
      <c r="V96" s="128"/>
      <c r="W96" s="128"/>
    </row>
    <row r="97" spans="1:23" ht="15.5" thickTop="1" thickBot="1" x14ac:dyDescent="0.4">
      <c r="A97" s="142" t="s">
        <v>2</v>
      </c>
      <c r="B97" s="168" t="s">
        <v>2</v>
      </c>
      <c r="C97" s="168"/>
      <c r="D97" s="174" t="s">
        <v>980</v>
      </c>
      <c r="E97" s="168" t="e">
        <f>VLOOKUP($D$6,'CFR Report'!$FM$4:$JD$105,H76,FALSE)</f>
        <v>#N/A</v>
      </c>
      <c r="G97" s="187"/>
      <c r="H97" s="128"/>
      <c r="I97" s="128"/>
      <c r="J97" s="128"/>
      <c r="K97" s="128"/>
      <c r="L97" s="128"/>
      <c r="M97" s="128"/>
      <c r="N97" s="128"/>
      <c r="O97" s="128"/>
      <c r="P97" s="128"/>
      <c r="Q97" s="128"/>
      <c r="R97" s="128"/>
      <c r="S97" s="128"/>
      <c r="T97" s="128"/>
      <c r="U97" s="128"/>
      <c r="V97" s="128"/>
      <c r="W97" s="128"/>
    </row>
    <row r="98" spans="1:23" ht="15.5" thickTop="1" thickBot="1" x14ac:dyDescent="0.4">
      <c r="A98" s="142" t="s">
        <v>3</v>
      </c>
      <c r="B98" s="168" t="s">
        <v>3</v>
      </c>
      <c r="C98" s="168"/>
      <c r="D98" s="174" t="s">
        <v>981</v>
      </c>
      <c r="E98" s="168" t="e">
        <f>VLOOKUP($D$6,'CFR Report'!$FM$4:$JD$105,H77,FALSE)</f>
        <v>#N/A</v>
      </c>
      <c r="G98" s="187"/>
      <c r="H98" s="128"/>
      <c r="I98" s="128"/>
      <c r="J98" s="128"/>
      <c r="K98" s="128"/>
      <c r="L98" s="128"/>
      <c r="M98" s="128"/>
      <c r="N98" s="128"/>
      <c r="O98" s="128"/>
      <c r="P98" s="128"/>
      <c r="Q98" s="128"/>
      <c r="R98" s="128"/>
      <c r="S98" s="128"/>
      <c r="T98" s="128"/>
      <c r="U98" s="128"/>
      <c r="V98" s="128"/>
      <c r="W98" s="128"/>
    </row>
    <row r="99" spans="1:23" ht="15.5" thickTop="1" thickBot="1" x14ac:dyDescent="0.4">
      <c r="A99" s="142" t="s">
        <v>4</v>
      </c>
      <c r="B99" s="168" t="s">
        <v>4</v>
      </c>
      <c r="C99" s="168"/>
      <c r="D99" s="174" t="s">
        <v>982</v>
      </c>
      <c r="E99" s="168" t="e">
        <f>VLOOKUP($D$6,'CFR Report'!$FM$4:$JD$105,H78,FALSE)</f>
        <v>#N/A</v>
      </c>
      <c r="G99" s="187"/>
      <c r="H99" s="128"/>
      <c r="I99" s="128"/>
      <c r="J99" s="128"/>
      <c r="K99" s="128"/>
      <c r="L99" s="128"/>
      <c r="M99" s="128"/>
      <c r="N99" s="128"/>
      <c r="O99" s="128"/>
      <c r="P99" s="128"/>
      <c r="Q99" s="128"/>
      <c r="R99" s="128"/>
      <c r="S99" s="128"/>
      <c r="T99" s="128"/>
      <c r="U99" s="128"/>
      <c r="V99" s="128"/>
      <c r="W99" s="128"/>
    </row>
    <row r="100" spans="1:23" ht="15.5" thickTop="1" thickBot="1" x14ac:dyDescent="0.4">
      <c r="D100" s="163" t="s">
        <v>983</v>
      </c>
      <c r="E100" s="169" t="e">
        <f>SUM(E96:E99)</f>
        <v>#N/A</v>
      </c>
      <c r="G100" s="128"/>
      <c r="H100" s="128"/>
      <c r="I100" s="128"/>
      <c r="J100" s="128"/>
      <c r="K100" s="128"/>
      <c r="L100" s="128"/>
      <c r="M100" s="128"/>
      <c r="N100" s="128"/>
      <c r="O100" s="128"/>
      <c r="P100" s="128"/>
      <c r="Q100" s="128"/>
      <c r="R100" s="128"/>
      <c r="S100" s="128"/>
      <c r="T100" s="128"/>
      <c r="U100" s="128"/>
      <c r="V100" s="128"/>
      <c r="W100" s="128"/>
    </row>
    <row r="101" spans="1:23" ht="17" thickTop="1" thickBot="1" x14ac:dyDescent="0.45">
      <c r="A101" s="142"/>
      <c r="D101" s="162"/>
      <c r="E101" s="160"/>
      <c r="G101" s="128"/>
      <c r="H101" s="128"/>
      <c r="I101" s="128"/>
      <c r="J101" s="128"/>
      <c r="K101" s="128"/>
      <c r="L101" s="128"/>
      <c r="M101" s="128"/>
      <c r="N101" s="128"/>
      <c r="O101" s="128"/>
      <c r="P101" s="128"/>
      <c r="Q101" s="128"/>
      <c r="R101" s="128"/>
      <c r="S101" s="128"/>
      <c r="T101" s="128"/>
      <c r="U101" s="128"/>
      <c r="V101" s="128"/>
      <c r="W101" s="128"/>
    </row>
    <row r="102" spans="1:23" ht="17" thickTop="1" thickBot="1" x14ac:dyDescent="0.45">
      <c r="C102" s="162" t="s">
        <v>984</v>
      </c>
      <c r="D102" s="162"/>
      <c r="E102" s="168" t="e">
        <f>E93-E100</f>
        <v>#N/A</v>
      </c>
      <c r="G102" s="128"/>
      <c r="H102" s="128"/>
      <c r="I102" s="128"/>
      <c r="J102" s="128"/>
      <c r="K102" s="128"/>
      <c r="L102" s="128"/>
      <c r="M102" s="128"/>
      <c r="N102" s="128"/>
      <c r="O102" s="128"/>
      <c r="P102" s="128"/>
      <c r="Q102" s="128"/>
      <c r="R102" s="128"/>
      <c r="S102" s="128"/>
      <c r="T102" s="128"/>
      <c r="U102" s="128"/>
      <c r="V102" s="128"/>
      <c r="W102" s="128"/>
    </row>
    <row r="103" spans="1:23" ht="17" thickTop="1" thickBot="1" x14ac:dyDescent="0.45">
      <c r="A103" s="142"/>
      <c r="C103" s="162" t="s">
        <v>985</v>
      </c>
      <c r="E103" s="168" t="e">
        <f>E15</f>
        <v>#N/A</v>
      </c>
      <c r="G103" s="128"/>
      <c r="H103" s="128"/>
      <c r="I103" s="128"/>
      <c r="J103" s="128"/>
      <c r="K103" s="128"/>
      <c r="L103" s="128"/>
      <c r="M103" s="128"/>
      <c r="N103" s="128"/>
      <c r="O103" s="128"/>
      <c r="P103" s="128"/>
      <c r="Q103" s="128"/>
      <c r="R103" s="128"/>
      <c r="S103" s="128"/>
      <c r="T103" s="128"/>
      <c r="U103" s="128"/>
      <c r="V103" s="128"/>
      <c r="W103" s="128"/>
    </row>
    <row r="104" spans="1:23" ht="16.5" thickTop="1" x14ac:dyDescent="0.4">
      <c r="A104" s="142"/>
      <c r="C104" s="162"/>
      <c r="E104" s="160"/>
      <c r="G104" s="128"/>
      <c r="H104" s="128"/>
      <c r="I104" s="128"/>
      <c r="J104" s="128"/>
      <c r="K104" s="128"/>
      <c r="L104" s="128"/>
      <c r="M104" s="128"/>
      <c r="N104" s="128"/>
      <c r="O104" s="128"/>
      <c r="P104" s="128"/>
      <c r="Q104" s="128"/>
      <c r="R104" s="128"/>
      <c r="S104" s="128"/>
      <c r="T104" s="128"/>
      <c r="U104" s="128"/>
      <c r="V104" s="128"/>
      <c r="W104" s="128"/>
    </row>
    <row r="105" spans="1:23" ht="16" x14ac:dyDescent="0.4">
      <c r="A105" s="142"/>
      <c r="D105" s="162" t="s">
        <v>986</v>
      </c>
      <c r="E105" s="160"/>
      <c r="G105" s="128"/>
      <c r="H105" s="128"/>
      <c r="I105" s="128"/>
      <c r="J105" s="128"/>
      <c r="K105" s="128"/>
      <c r="L105" s="128"/>
      <c r="M105" s="128"/>
      <c r="N105" s="128"/>
      <c r="O105" s="128"/>
      <c r="P105" s="128"/>
      <c r="Q105" s="128"/>
      <c r="R105" s="128"/>
      <c r="S105" s="128"/>
      <c r="T105" s="128"/>
      <c r="U105" s="128"/>
      <c r="V105" s="128"/>
      <c r="W105" s="128"/>
    </row>
    <row r="106" spans="1:23" ht="16.5" thickBot="1" x14ac:dyDescent="0.45">
      <c r="D106" s="162"/>
      <c r="E106" s="160"/>
      <c r="G106" s="128"/>
      <c r="H106" s="128"/>
      <c r="I106" s="128"/>
      <c r="J106" s="128"/>
      <c r="K106" s="128"/>
      <c r="L106" s="128"/>
      <c r="M106" s="128"/>
      <c r="N106" s="128"/>
      <c r="O106" s="128"/>
      <c r="P106" s="128"/>
      <c r="Q106" s="128"/>
      <c r="R106" s="128"/>
      <c r="S106" s="128"/>
      <c r="T106" s="128"/>
      <c r="U106" s="128"/>
      <c r="V106" s="128"/>
      <c r="W106" s="128"/>
    </row>
    <row r="107" spans="1:23" ht="15.5" thickTop="1" thickBot="1" x14ac:dyDescent="0.4">
      <c r="A107" s="175" t="s">
        <v>195</v>
      </c>
      <c r="B107" s="169" t="s">
        <v>195</v>
      </c>
      <c r="C107" s="169"/>
      <c r="D107" s="176" t="s">
        <v>986</v>
      </c>
      <c r="E107" s="169" t="e">
        <f>E103+E102</f>
        <v>#N/A</v>
      </c>
      <c r="G107" s="128"/>
      <c r="H107" s="128"/>
      <c r="I107" s="128"/>
      <c r="J107" s="128"/>
      <c r="K107" s="128"/>
      <c r="L107" s="128"/>
      <c r="M107" s="128"/>
      <c r="N107" s="128"/>
      <c r="O107" s="128"/>
      <c r="P107" s="128"/>
      <c r="Q107" s="128"/>
      <c r="R107" s="128"/>
      <c r="S107" s="128"/>
      <c r="T107" s="128"/>
      <c r="U107" s="128"/>
      <c r="V107" s="128"/>
      <c r="W107" s="128"/>
    </row>
    <row r="108" spans="1:23" ht="15" thickTop="1" x14ac:dyDescent="0.35">
      <c r="G108" s="128"/>
      <c r="H108" s="128"/>
      <c r="I108" s="128"/>
      <c r="J108" s="128"/>
      <c r="K108" s="128"/>
      <c r="L108" s="128"/>
      <c r="M108" s="128"/>
      <c r="N108" s="128"/>
      <c r="O108" s="128"/>
      <c r="P108" s="128"/>
      <c r="Q108" s="128"/>
      <c r="R108" s="128"/>
      <c r="S108" s="128"/>
      <c r="T108" s="128"/>
      <c r="U108" s="128"/>
      <c r="V108" s="128"/>
      <c r="W108" s="128"/>
    </row>
    <row r="109" spans="1:23" x14ac:dyDescent="0.35">
      <c r="G109" s="128"/>
      <c r="H109" s="128"/>
      <c r="I109" s="128"/>
      <c r="J109" s="128"/>
      <c r="K109" s="128"/>
      <c r="L109" s="128"/>
      <c r="M109" s="128"/>
      <c r="N109" s="128"/>
      <c r="O109" s="128"/>
      <c r="P109" s="128"/>
      <c r="Q109" s="128"/>
      <c r="R109" s="128"/>
      <c r="S109" s="128"/>
      <c r="T109" s="128"/>
      <c r="U109" s="128"/>
      <c r="V109" s="128"/>
      <c r="W109" s="128"/>
    </row>
    <row r="110" spans="1:23" ht="15" thickBot="1" x14ac:dyDescent="0.4">
      <c r="G110" s="128"/>
      <c r="H110" s="128"/>
      <c r="I110" s="128"/>
      <c r="J110" s="128"/>
      <c r="K110" s="128"/>
      <c r="L110" s="128"/>
      <c r="M110" s="128"/>
      <c r="N110" s="128"/>
      <c r="O110" s="128"/>
      <c r="P110" s="128"/>
      <c r="Q110" s="128"/>
      <c r="R110" s="128"/>
      <c r="S110" s="128"/>
      <c r="T110" s="128"/>
      <c r="U110" s="128"/>
      <c r="V110" s="128"/>
      <c r="W110" s="128"/>
    </row>
    <row r="111" spans="1:23" x14ac:dyDescent="0.35">
      <c r="B111" s="177" t="s">
        <v>987</v>
      </c>
      <c r="C111" s="178"/>
      <c r="D111" s="178"/>
      <c r="E111" s="179"/>
      <c r="G111" s="128"/>
      <c r="H111" s="128"/>
      <c r="I111" s="128"/>
      <c r="J111" s="128"/>
      <c r="K111" s="128"/>
      <c r="L111" s="128"/>
      <c r="M111" s="128"/>
      <c r="N111" s="128"/>
      <c r="O111" s="128"/>
      <c r="P111" s="128"/>
      <c r="Q111" s="128"/>
      <c r="R111" s="128"/>
      <c r="S111" s="128"/>
      <c r="T111" s="128"/>
      <c r="U111" s="128"/>
      <c r="V111" s="128"/>
      <c r="W111" s="128"/>
    </row>
    <row r="112" spans="1:23" x14ac:dyDescent="0.35">
      <c r="B112" s="180"/>
      <c r="C112" s="181"/>
      <c r="D112" s="181"/>
      <c r="E112" s="182"/>
      <c r="G112" s="128"/>
      <c r="H112" s="128"/>
      <c r="I112" s="128"/>
      <c r="J112" s="128"/>
      <c r="K112" s="128"/>
      <c r="L112" s="128"/>
      <c r="M112" s="128"/>
      <c r="N112" s="128"/>
      <c r="O112" s="128"/>
      <c r="P112" s="128"/>
      <c r="Q112" s="128"/>
      <c r="R112" s="128"/>
      <c r="S112" s="128"/>
      <c r="T112" s="128"/>
      <c r="U112" s="128"/>
      <c r="V112" s="128"/>
      <c r="W112" s="128"/>
    </row>
    <row r="113" spans="2:23" x14ac:dyDescent="0.35">
      <c r="B113" s="180"/>
      <c r="C113" s="181"/>
      <c r="D113" s="181"/>
      <c r="E113" s="182"/>
      <c r="G113" s="128"/>
      <c r="H113" s="128"/>
      <c r="I113" s="128"/>
      <c r="J113" s="128"/>
      <c r="K113" s="128"/>
      <c r="L113" s="128"/>
      <c r="M113" s="128"/>
      <c r="N113" s="128"/>
      <c r="O113" s="128"/>
      <c r="P113" s="128"/>
      <c r="Q113" s="128"/>
      <c r="R113" s="128"/>
      <c r="S113" s="128"/>
      <c r="T113" s="128"/>
      <c r="U113" s="128"/>
      <c r="V113" s="128"/>
      <c r="W113" s="128"/>
    </row>
    <row r="114" spans="2:23" x14ac:dyDescent="0.35">
      <c r="B114" s="180"/>
      <c r="C114" s="181"/>
      <c r="D114" s="181"/>
      <c r="E114" s="182"/>
      <c r="G114" s="128"/>
      <c r="H114" s="128"/>
      <c r="I114" s="128"/>
      <c r="J114" s="128"/>
      <c r="K114" s="128"/>
      <c r="L114" s="128"/>
      <c r="M114" s="128"/>
      <c r="N114" s="128"/>
      <c r="O114" s="128"/>
      <c r="P114" s="128"/>
      <c r="Q114" s="128"/>
      <c r="R114" s="128"/>
      <c r="S114" s="128"/>
      <c r="T114" s="128"/>
      <c r="U114" s="128"/>
      <c r="V114" s="128"/>
      <c r="W114" s="128"/>
    </row>
    <row r="115" spans="2:23" x14ac:dyDescent="0.35">
      <c r="B115" s="180"/>
      <c r="C115" s="181"/>
      <c r="D115" s="181"/>
      <c r="E115" s="182"/>
      <c r="G115" s="128"/>
      <c r="H115" s="128"/>
      <c r="I115" s="128"/>
      <c r="J115" s="128"/>
      <c r="K115" s="128"/>
      <c r="L115" s="128"/>
      <c r="M115" s="128"/>
      <c r="N115" s="128"/>
      <c r="O115" s="128"/>
      <c r="P115" s="128"/>
      <c r="Q115" s="128"/>
      <c r="R115" s="128"/>
      <c r="S115" s="128"/>
      <c r="T115" s="128"/>
      <c r="U115" s="128"/>
      <c r="V115" s="128"/>
      <c r="W115" s="128"/>
    </row>
    <row r="116" spans="2:23" x14ac:dyDescent="0.35">
      <c r="B116" s="180"/>
      <c r="C116" s="181"/>
      <c r="D116" s="181"/>
      <c r="E116" s="182"/>
      <c r="G116" s="128"/>
      <c r="H116" s="128"/>
      <c r="I116" s="128"/>
      <c r="J116" s="128"/>
      <c r="K116" s="128"/>
      <c r="L116" s="128"/>
      <c r="M116" s="128"/>
      <c r="N116" s="128"/>
      <c r="O116" s="128"/>
      <c r="P116" s="128"/>
      <c r="Q116" s="128"/>
      <c r="R116" s="128"/>
      <c r="S116" s="128"/>
      <c r="T116" s="128"/>
      <c r="U116" s="128"/>
      <c r="V116" s="128"/>
      <c r="W116" s="128"/>
    </row>
    <row r="117" spans="2:23" x14ac:dyDescent="0.35">
      <c r="B117" s="180"/>
      <c r="C117" s="181"/>
      <c r="D117" s="181"/>
      <c r="E117" s="182"/>
      <c r="G117" s="128"/>
      <c r="H117" s="128"/>
      <c r="I117" s="128"/>
      <c r="J117" s="128"/>
      <c r="K117" s="128"/>
      <c r="L117" s="128"/>
      <c r="M117" s="128"/>
      <c r="N117" s="128"/>
      <c r="O117" s="128"/>
      <c r="P117" s="128"/>
      <c r="Q117" s="128"/>
      <c r="R117" s="128"/>
      <c r="S117" s="128"/>
      <c r="T117" s="128"/>
      <c r="U117" s="128"/>
      <c r="V117" s="128"/>
      <c r="W117" s="128"/>
    </row>
    <row r="118" spans="2:23" x14ac:dyDescent="0.35">
      <c r="B118" s="180"/>
      <c r="C118" s="181"/>
      <c r="D118" s="181"/>
      <c r="E118" s="182"/>
      <c r="G118" s="128"/>
      <c r="H118" s="128"/>
      <c r="I118" s="128"/>
      <c r="J118" s="128"/>
      <c r="K118" s="128"/>
      <c r="L118" s="128"/>
      <c r="M118" s="128"/>
      <c r="N118" s="128"/>
      <c r="O118" s="128"/>
      <c r="P118" s="128"/>
      <c r="Q118" s="128"/>
      <c r="R118" s="128"/>
      <c r="S118" s="128"/>
      <c r="T118" s="128"/>
      <c r="U118" s="128"/>
      <c r="V118" s="128"/>
      <c r="W118" s="128"/>
    </row>
    <row r="119" spans="2:23" x14ac:dyDescent="0.35">
      <c r="B119" s="180"/>
      <c r="C119" s="181"/>
      <c r="D119" s="181"/>
      <c r="E119" s="182"/>
      <c r="G119" s="128"/>
      <c r="H119" s="128"/>
      <c r="I119" s="128"/>
      <c r="J119" s="128"/>
      <c r="K119" s="128"/>
      <c r="L119" s="128"/>
      <c r="M119" s="128"/>
      <c r="N119" s="128"/>
      <c r="O119" s="128"/>
      <c r="P119" s="128"/>
      <c r="Q119" s="128"/>
      <c r="R119" s="128"/>
      <c r="S119" s="128"/>
      <c r="T119" s="128"/>
      <c r="U119" s="128"/>
      <c r="V119" s="128"/>
      <c r="W119" s="128"/>
    </row>
    <row r="120" spans="2:23" x14ac:dyDescent="0.35">
      <c r="B120" s="180"/>
      <c r="C120" s="181"/>
      <c r="D120" s="181"/>
      <c r="E120" s="182"/>
      <c r="G120" s="128"/>
      <c r="H120" s="128"/>
      <c r="I120" s="128"/>
      <c r="J120" s="128"/>
      <c r="K120" s="128"/>
      <c r="L120" s="128"/>
      <c r="M120" s="128"/>
      <c r="N120" s="128"/>
      <c r="O120" s="128"/>
      <c r="P120" s="128"/>
      <c r="Q120" s="128"/>
      <c r="R120" s="128"/>
      <c r="S120" s="128"/>
      <c r="T120" s="128"/>
      <c r="U120" s="128"/>
      <c r="V120" s="128"/>
      <c r="W120" s="128"/>
    </row>
    <row r="121" spans="2:23" x14ac:dyDescent="0.35">
      <c r="B121" s="180"/>
      <c r="C121" s="181"/>
      <c r="D121" s="181"/>
      <c r="E121" s="182"/>
    </row>
    <row r="122" spans="2:23" x14ac:dyDescent="0.35">
      <c r="B122" s="180"/>
      <c r="C122" s="181"/>
      <c r="D122" s="181"/>
      <c r="E122" s="182"/>
    </row>
    <row r="123" spans="2:23" x14ac:dyDescent="0.35">
      <c r="B123" s="180"/>
      <c r="C123" s="181"/>
      <c r="D123" s="181"/>
      <c r="E123" s="182"/>
    </row>
    <row r="124" spans="2:23" ht="15" thickBot="1" x14ac:dyDescent="0.4">
      <c r="B124" s="183"/>
      <c r="C124" s="184"/>
      <c r="D124" s="184"/>
      <c r="E124" s="185"/>
    </row>
  </sheetData>
  <sheetProtection algorithmName="SHA-512" hashValue="JDWRPNkk6DBv0Nx7DO3E6sY6mQt2Q18PhT3hIOoGWFx1jCafrlnKMdcWy9ahMHTgAH6qA83viP0DBDjggLKBCg==" saltValue="xoIj20oSoYNZ+IPiLov8Zg==" spinCount="100000" sheet="1" objects="1" scenarios="1"/>
  <mergeCells count="12">
    <mergeCell ref="I74:I78"/>
    <mergeCell ref="I79:I84"/>
    <mergeCell ref="I85:J85"/>
    <mergeCell ref="B4:E4"/>
    <mergeCell ref="B12:C12"/>
    <mergeCell ref="B25:B26"/>
    <mergeCell ref="B35:B38"/>
    <mergeCell ref="B70:B71"/>
    <mergeCell ref="I14:I16"/>
    <mergeCell ref="I17:I37"/>
    <mergeCell ref="I38:I70"/>
    <mergeCell ref="I71:I73"/>
  </mergeCells>
  <conditionalFormatting sqref="B2">
    <cfRule type="expression" dxfId="7" priority="8" stopIfTrue="1">
      <formula>$D$2&gt;0</formula>
    </cfRule>
  </conditionalFormatting>
  <conditionalFormatting sqref="B4:E4">
    <cfRule type="containsErrors" dxfId="6" priority="9" stopIfTrue="1">
      <formula>ISERROR(B4)</formula>
    </cfRule>
  </conditionalFormatting>
  <conditionalFormatting sqref="D2">
    <cfRule type="containsBlanks" dxfId="5" priority="2">
      <formula>LEN(TRIM(D2))=0</formula>
    </cfRule>
  </conditionalFormatting>
  <conditionalFormatting sqref="D6">
    <cfRule type="cellIs" dxfId="4" priority="7" stopIfTrue="1" operator="lessThan">
      <formula>1</formula>
    </cfRule>
  </conditionalFormatting>
  <conditionalFormatting sqref="D7:D10 E43:E76 E79:E80 E84:E85 E90:E93 E96:E100 E103 E107">
    <cfRule type="containsErrors" dxfId="3" priority="10">
      <formula>ISERROR(D7)</formula>
    </cfRule>
  </conditionalFormatting>
  <conditionalFormatting sqref="E14:E40">
    <cfRule type="containsErrors" dxfId="2" priority="6">
      <formula>ISERROR(E14)</formula>
    </cfRule>
  </conditionalFormatting>
  <conditionalFormatting sqref="E14:E101 E103:E107">
    <cfRule type="cellIs" dxfId="1" priority="5" operator="lessThan">
      <formula>0</formula>
    </cfRule>
  </conditionalFormatting>
  <conditionalFormatting sqref="E102">
    <cfRule type="cellIs" dxfId="0" priority="1" operator="equal">
      <formula>#N/A</formula>
    </cfRule>
  </conditionalFormatting>
  <hyperlinks>
    <hyperlink ref="K9" r:id="rId1" xr:uid="{40299511-E424-4239-B1F1-BE743F3219E6}"/>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CFR Report</vt:lpstr>
      <vt:lpstr>School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Spurgeon</dc:creator>
  <cp:keywords/>
  <dc:description/>
  <cp:lastModifiedBy>Kirsty Spurgeon</cp:lastModifiedBy>
  <cp:revision/>
  <dcterms:created xsi:type="dcterms:W3CDTF">2024-05-13T09:03:45Z</dcterms:created>
  <dcterms:modified xsi:type="dcterms:W3CDTF">2024-06-28T08:38:05Z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